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pMGWeMjiaGdOYWs3KjZkwATrDtQch1y5rRngl35MyfQ6nwNuqfEOSDP+1+BEuIGFI+hXKCd009953MTsJjTF7w==" workbookSaltValue="RU1v6k6dCoTNoKiFWCuR5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D3" i="82" l="1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M24" i="29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W208" i="82"/>
  <c r="W226" i="82"/>
  <c r="W230" i="82"/>
  <c r="W204" i="82"/>
  <c r="W220" i="82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W242" i="82"/>
  <c r="W246" i="82"/>
  <c r="W250" i="82"/>
  <c r="W265" i="82"/>
  <c r="W269" i="82"/>
  <c r="W273" i="82"/>
  <c r="W258" i="82"/>
  <c r="W263" i="82"/>
  <c r="W271" i="82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M127" i="83" s="1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02" i="83" l="1"/>
  <c r="R402" i="83" s="1"/>
  <c r="M498" i="83"/>
  <c r="U498" i="83" s="1"/>
  <c r="M386" i="83"/>
  <c r="S386" i="83" s="1"/>
  <c r="M484" i="83"/>
  <c r="M465" i="83"/>
  <c r="R465" i="83" s="1"/>
  <c r="M459" i="83"/>
  <c r="R459" i="83" s="1"/>
  <c r="M497" i="83"/>
  <c r="Q497" i="83" s="1"/>
  <c r="M413" i="83"/>
  <c r="S413" i="83" s="1"/>
  <c r="M442" i="83"/>
  <c r="U442" i="83" s="1"/>
  <c r="M375" i="83"/>
  <c r="U375" i="83" s="1"/>
  <c r="M78" i="83"/>
  <c r="R78" i="83" s="1"/>
  <c r="M462" i="83"/>
  <c r="R462" i="83" s="1"/>
  <c r="M486" i="83"/>
  <c r="U486" i="83" s="1"/>
  <c r="M487" i="83"/>
  <c r="R487" i="83" s="1"/>
  <c r="M460" i="83"/>
  <c r="U460" i="83" s="1"/>
  <c r="M433" i="83"/>
  <c r="Q433" i="83" s="1"/>
  <c r="M434" i="83"/>
  <c r="Q434" i="83" s="1"/>
  <c r="M435" i="83"/>
  <c r="Q435" i="83" s="1"/>
  <c r="M400" i="83"/>
  <c r="R400" i="83" s="1"/>
  <c r="M377" i="83"/>
  <c r="R377" i="83" s="1"/>
  <c r="M167" i="83"/>
  <c r="U167" i="83" s="1"/>
  <c r="AC167" i="83" s="1"/>
  <c r="AK167" i="83" s="1"/>
  <c r="M469" i="83"/>
  <c r="R469" i="83" s="1"/>
  <c r="M490" i="83"/>
  <c r="S490" i="83" s="1"/>
  <c r="M461" i="83"/>
  <c r="S461" i="83" s="1"/>
  <c r="M458" i="83"/>
  <c r="Q458" i="83" s="1"/>
  <c r="M456" i="83"/>
  <c r="U456" i="83" s="1"/>
  <c r="AA456" i="83" s="1"/>
  <c r="M374" i="83"/>
  <c r="U374" i="83" s="1"/>
  <c r="M251" i="83"/>
  <c r="U251" i="83" s="1"/>
  <c r="AC251" i="83" s="1"/>
  <c r="AK251" i="83" s="1"/>
  <c r="S496" i="83"/>
  <c r="U496" i="83"/>
  <c r="Q496" i="83"/>
  <c r="R496" i="83"/>
  <c r="M493" i="83"/>
  <c r="U497" i="83"/>
  <c r="M495" i="83"/>
  <c r="M457" i="83"/>
  <c r="M470" i="83"/>
  <c r="M443" i="83"/>
  <c r="M467" i="83"/>
  <c r="M440" i="83"/>
  <c r="M468" i="83"/>
  <c r="M441" i="83"/>
  <c r="M401" i="83"/>
  <c r="M405" i="83"/>
  <c r="M382" i="83"/>
  <c r="Q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Q498" i="83"/>
  <c r="M489" i="83"/>
  <c r="M491" i="83"/>
  <c r="R442" i="83"/>
  <c r="M466" i="83"/>
  <c r="M439" i="83"/>
  <c r="M463" i="83"/>
  <c r="Q436" i="83"/>
  <c r="U436" i="83"/>
  <c r="S436" i="83"/>
  <c r="R436" i="83"/>
  <c r="M464" i="83"/>
  <c r="M437" i="83"/>
  <c r="Q386" i="83"/>
  <c r="R386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M438" i="83"/>
  <c r="U462" i="83"/>
  <c r="S459" i="83"/>
  <c r="Q487" i="83"/>
  <c r="R460" i="83"/>
  <c r="Q460" i="83"/>
  <c r="U433" i="83"/>
  <c r="S434" i="83"/>
  <c r="S435" i="83"/>
  <c r="M428" i="83"/>
  <c r="M410" i="83"/>
  <c r="M383" i="83"/>
  <c r="U407" i="83"/>
  <c r="R407" i="83"/>
  <c r="Q407" i="83"/>
  <c r="S407" i="83"/>
  <c r="M416" i="83"/>
  <c r="M419" i="83"/>
  <c r="M417" i="83"/>
  <c r="M418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U469" i="83"/>
  <c r="U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R456" i="83" l="1"/>
  <c r="S469" i="83"/>
  <c r="U435" i="83"/>
  <c r="AA435" i="83" s="1"/>
  <c r="U487" i="83"/>
  <c r="Q459" i="83"/>
  <c r="R375" i="83"/>
  <c r="R498" i="83"/>
  <c r="S456" i="83"/>
  <c r="Q469" i="83"/>
  <c r="R435" i="83"/>
  <c r="S487" i="83"/>
  <c r="U459" i="83"/>
  <c r="Q375" i="83"/>
  <c r="S498" i="83"/>
  <c r="S497" i="83"/>
  <c r="Q490" i="83"/>
  <c r="S460" i="83"/>
  <c r="U386" i="83"/>
  <c r="R497" i="83"/>
  <c r="U465" i="83"/>
  <c r="Q442" i="83"/>
  <c r="S402" i="83"/>
  <c r="Y133" i="83"/>
  <c r="Q486" i="83"/>
  <c r="S465" i="83"/>
  <c r="S442" i="83"/>
  <c r="U402" i="83"/>
  <c r="AC402" i="83" s="1"/>
  <c r="U413" i="83"/>
  <c r="R413" i="83"/>
  <c r="R490" i="83"/>
  <c r="Q400" i="83"/>
  <c r="Q413" i="83"/>
  <c r="Z279" i="83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AA434" i="83" s="1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Z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Z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C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Z435" i="83" l="1"/>
  <c r="Y434" i="83"/>
  <c r="Y402" i="83"/>
  <c r="Y138" i="83"/>
  <c r="Y435" i="83"/>
  <c r="AC434" i="83"/>
  <c r="AA402" i="83"/>
  <c r="AH247" i="83"/>
  <c r="AG302" i="83"/>
  <c r="AI245" i="83"/>
  <c r="AG190" i="83"/>
  <c r="AC334" i="83"/>
  <c r="AG334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K334" i="83" l="1"/>
  <c r="L40" i="83"/>
  <c r="AI334" i="83"/>
  <c r="AH334" i="83"/>
  <c r="M504" i="83"/>
  <c r="K44" i="83" s="1"/>
  <c r="AH278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S44" i="83" s="1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T41" i="83" l="1"/>
  <c r="AP278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A41" i="83" l="1"/>
  <c r="AA43" i="83"/>
  <c r="Z43" i="83"/>
  <c r="AC420" i="83"/>
  <c r="Y41" i="83" s="1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<sst xmlns="http://schemas.openxmlformats.org/spreadsheetml/2006/main" count="65728" uniqueCount="758">
  <si>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</si>
  <si>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</si>
  <si>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</si>
  <si>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</si>
  <si>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</si>
  <si>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</si>
  <si>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</si>
  <si>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</si>
  <si>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</si>
  <si>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</si>
  <si>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</si>
  <si>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</si>
  <si>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</si>
  <si>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</si>
  <si>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</si>
  <si>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</si>
  <si>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</si>
  <si>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</si>
  <si>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</si>
  <si>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</si>
  <si>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</si>
  <si>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</si>
  <si>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</si>
  <si>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</si>
  <si>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</si>
  <si>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</si>
  <si>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</si>
  <si>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</si>
  <si>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</si>
  <si>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</si>
  <si>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</si>
  <si>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</si>
  <si>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</si>
  <si>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</si>
  <si>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</si>
  <si>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</si>
  <si>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</si>
  <si>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</si>
  <si>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</si>
  <si>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</si>
  <si>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</si>
  <si>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</si>
  <si>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</si>
  <si>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</si>
  <si>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</si>
  <si>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</si>
  <si>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</si>
  <si>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</si>
  <si>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</si>
  <si>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</si>
  <si>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</si>
  <si>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</si>
  <si>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</si>
  <si>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</si>
  <si>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</si>
  <si>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</si>
  <si>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</si>
  <si>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</si>
  <si>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</si>
  <si>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</si>
  <si>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</si>
  <si>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</si>
  <si>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</si>
  <si>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</si>
  <si>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</si>
  <si>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</si>
  <si>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</si>
  <si>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</si>
  <si>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</si>
  <si>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</si>
  <si>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</si>
  <si>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</si>
  <si>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</si>
  <si>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</si>
  <si>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</si>
  <si>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</si>
  <si>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</si>
  <si>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</si>
  <si>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</si>
  <si>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</si>
  <si>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</si>
  <si>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</si>
  <si>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</si>
  <si>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</si>
  <si>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</si>
  <si>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</si>
  <si>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</si>
  <si>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</si>
  <si>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</si>
  <si>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</si>
  <si>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</si>
  <si>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</si>
  <si>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</si>
  <si>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</si>
  <si>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</si>
  <si>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</si>
  <si>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</si>
  <si>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</si>
  <si>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</si>
  <si>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</si>
  <si>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</si>
  <si>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</si>
  <si>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</si>
  <si>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</si>
  <si>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</si>
  <si>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</si>
  <si>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</si>
  <si>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</si>
  <si>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</si>
  <si>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</si>
  <si>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</si>
  <si>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</si>
  <si>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</si>
  <si>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</si>
  <si>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</si>
  <si>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</si>
  <si>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</si>
  <si>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</si>
  <si>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</si>
  <si>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</si>
  <si>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</si>
  <si>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</si>
  <si>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</si>
  <si>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</si>
  <si>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</si>
  <si>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</si>
  <si>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</si>
  <si>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</si>
  <si>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</si>
  <si>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</si>
  <si>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</si>
  <si>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</si>
  <si>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</si>
  <si>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</si>
  <si>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</si>
  <si>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</si>
  <si>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</si>
  <si>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</si>
  <si>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</si>
  <si>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</si>
  <si>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</si>
  <si>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</si>
  <si>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</si>
  <si>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</si>
  <si>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</si>
  <si>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</si>
  <si>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</si>
  <si>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</si>
  <si>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</si>
  <si>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</si>
  <si>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</si>
  <si>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</si>
  <si>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</si>
  <si>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</si>
  <si>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</si>
  <si>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</si>
  <si>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</si>
  <si>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</si>
  <si>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</si>
  <si>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</si>
  <si>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</si>
  <si>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</si>
  <si>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</si>
  <si>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</si>
  <si>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</si>
  <si>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</si>
  <si>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</si>
  <si>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</si>
  <si>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</si>
  <si>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</si>
  <si>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</si>
  <si>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</si>
  <si>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</si>
  <si>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</si>
  <si>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</si>
  <si>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</si>
  <si>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</si>
  <si>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</si>
  <si>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</si>
  <si>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</si>
  <si>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</si>
  <si>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</si>
  <si>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</si>
  <si>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</si>
  <si>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</si>
  <si>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</si>
  <si>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</si>
  <si>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</si>
  <si>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</si>
  <si>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</si>
  <si>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</si>
  <si>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</si>
  <si>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</si>
  <si>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</si>
  <si>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</si>
  <si>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</si>
  <si>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</si>
  <si>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</si>
  <si>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</si>
  <si>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</si>
  <si>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</si>
  <si>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</si>
  <si>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</si>
  <si>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</si>
  <si>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</si>
  <si>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</si>
  <si>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</si>
  <si>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</si>
  <si>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</si>
  <si>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</si>
  <si>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</si>
  <si>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</si>
  <si>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</si>
  <si>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</si>
  <si>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</si>
  <si>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</si>
  <si>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</si>
  <si>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</si>
  <si>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</si>
  <si>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</si>
  <si>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</si>
  <si>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</si>
  <si>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</si>
  <si>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</si>
  <si>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</si>
  <si>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</si>
  <si>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</si>
  <si>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</si>
  <si>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</si>
  <si>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</si>
  <si>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</si>
  <si>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</si>
  <si>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</si>
  <si>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</si>
  <si>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</si>
  <si>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</si>
  <si>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</si>
  <si>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</si>
  <si>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</si>
  <si>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</si>
  <si>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</si>
  <si>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</si>
  <si>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</si>
  <si>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</si>
  <si>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</si>
  <si>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</si>
  <si>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</si>
  <si>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</si>
  <si>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</si>
  <si>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</si>
  <si>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</si>
  <si>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</si>
  <si>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</si>
  <si>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</si>
  <si>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</si>
  <si>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</si>
  <si>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</si>
  <si>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</si>
  <si>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</si>
  <si>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</si>
  <si>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</si>
  <si>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</si>
  <si>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</si>
  <si>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</si>
  <si>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</si>
  <si>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</si>
  <si>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</si>
  <si>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</si>
  <si>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</si>
  <si>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</si>
  <si>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</si>
  <si>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</si>
  <si>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</si>
  <si>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</si>
  <si>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</si>
  <si>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</si>
  <si>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</si>
  <si>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</si>
  <si>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</si>
  <si>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</si>
  <si>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</si>
  <si>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</si>
  <si>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</si>
  <si>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</si>
  <si>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</si>
  <si>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</si>
  <si>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</si>
  <si>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</si>
  <si>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</si>
  <si>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</si>
  <si>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</si>
  <si>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</si>
  <si>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</si>
  <si>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</si>
  <si>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</si>
  <si>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</si>
  <si>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</si>
  <si>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</si>
  <si>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</si>
  <si>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</si>
  <si>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</si>
  <si>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</si>
  <si>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</si>
  <si>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</si>
  <si>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</si>
  <si>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</si>
  <si>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</si>
  <si>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</si>
  <si>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</si>
  <si>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</si>
  <si>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</si>
  <si>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</si>
  <si>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</si>
  <si>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</si>
  <si>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</si>
  <si>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</si>
  <si>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</si>
  <si>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</si>
  <si>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</si>
  <si>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</si>
  <si>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</si>
  <si>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</si>
  <si>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</si>
  <si>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</si>
  <si>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</si>
  <si>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</si>
  <si>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</si>
  <si>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</si>
  <si>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</si>
  <si>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</si>
  <si>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</si>
  <si>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</si>
  <si>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</si>
  <si>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</si>
  <si>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</si>
  <si>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</si>
  <si>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</si>
  <si>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</si>
  <si>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</si>
  <si>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</si>
  <si>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</si>
  <si>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</si>
  <si>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</si>
  <si>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</si>
  <si>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</si>
  <si>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</si>
  <si>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</si>
  <si>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</si>
  <si>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</si>
  <si>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</si>
  <si>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</si>
  <si>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</si>
  <si>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</si>
  <si>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</si>
  <si>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</si>
  <si>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</si>
  <si>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</si>
  <si>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</si>
  <si>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</si>
  <si>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</si>
  <si>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</si>
  <si>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</si>
  <si>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</si>
  <si>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</si>
  <si>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</si>
  <si>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</si>
  <si>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</si>
  <si>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</si>
  <si>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</si>
  <si>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</si>
  <si>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</si>
  <si>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</si>
  <si>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</si>
  <si>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</si>
  <si>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</si>
  <si>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</si>
  <si>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</si>
  <si>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</si>
  <si>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</si>
  <si>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</si>
  <si>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</si>
  <si>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</si>
  <si>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</si>
  <si>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</si>
  <si>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</si>
  <si>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</si>
  <si>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</si>
  <si>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</si>
  <si>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</si>
  <si>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</si>
  <si>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</si>
  <si>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</si>
  <si>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</si>
  <si>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</si>
  <si>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</si>
  <si>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</si>
  <si>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</si>
  <si>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</si>
  <si>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</si>
  <si>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</si>
  <si>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</si>
  <si>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</si>
  <si>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</si>
  <si>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</si>
  <si>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</si>
  <si>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</si>
  <si>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</si>
  <si>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</si>
  <si>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</si>
  <si>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</si>
  <si>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</si>
  <si>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</si>
  <si>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</si>
  <si>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</si>
  <si>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</si>
  <si>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</si>
  <si>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</si>
  <si>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</si>
  <si>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</si>
  <si>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</si>
  <si>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</si>
  <si>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</si>
  <si>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</si>
  <si>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</si>
  <si>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</si>
  <si>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</si>
  <si>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</si>
  <si>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</si>
  <si>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</si>
  <si>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</si>
  <si>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</si>
  <si>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</si>
  <si>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</si>
  <si>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</si>
  <si>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</si>
  <si>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</si>
  <si>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</si>
  <si>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</si>
  <si>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</si>
  <si>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</si>
  <si>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</si>
  <si>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</si>
  <si>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</si>
  <si>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</si>
  <si>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</si>
  <si>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</si>
  <si>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</si>
  <si>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</si>
  <si>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</si>
  <si>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</si>
  <si>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</si>
  <si>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</si>
  <si>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</si>
  <si>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</si>
  <si>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</si>
  <si>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</si>
  <si>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</si>
  <si>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</si>
  <si>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</si>
  <si>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</si>
  <si>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</si>
  <si>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</si>
  <si>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</si>
  <si>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</si>
  <si>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</si>
  <si>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</si>
  <si>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</si>
  <si>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</si>
  <si>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</si>
  <si>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</si>
  <si>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</si>
  <si>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</si>
  <si>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</si>
  <si>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</si>
  <si>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</si>
  <si>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</si>
  <si>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</si>
  <si>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</si>
  <si>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</si>
  <si>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</si>
  <si>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</si>
  <si>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</si>
  <si>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</si>
  <si>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</si>
  <si>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</si>
  <si>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</si>
  <si>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</si>
  <si>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</si>
  <si>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</si>
  <si>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</si>
  <si>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</si>
  <si>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</si>
  <si>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</si>
  <si>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</si>
  <si>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</si>
  <si>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</si>
  <si>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</si>
  <si>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</si>
  <si>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</si>
  <si>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</si>
  <si>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</si>
  <si>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</si>
  <si>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</si>
  <si>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</si>
  <si>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</si>
  <si>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</si>
  <si>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</si>
  <si>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</si>
  <si>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</si>
  <si>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</si>
  <si>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</si>
  <si>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</si>
  <si>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</si>
  <si>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</si>
  <si>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</si>
  <si>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</si>
  <si>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</si>
  <si>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</si>
  <si>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</si>
  <si>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</si>
  <si>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</si>
  <si>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</si>
  <si>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</si>
  <si>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</si>
  <si>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</si>
  <si>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</si>
  <si>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</si>
  <si>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</si>
  <si>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</si>
  <si>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</si>
  <si>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</si>
  <si>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</si>
  <si>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</si>
  <si>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</si>
  <si>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</si>
  <si>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</si>
  <si>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</si>
  <si>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</si>
  <si>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</si>
  <si>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</si>
  <si>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</si>
  <si>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</si>
  <si>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</si>
  <si>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</si>
  <si>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</si>
  <si>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</si>
  <si>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</si>
  <si>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</si>
  <si>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</si>
  <si>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</si>
  <si>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</si>
  <si>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</si>
  <si>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</si>
  <si>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</si>
  <si>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</si>
  <si>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</si>
  <si>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</si>
  <si>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</si>
  <si>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</si>
  <si>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</si>
  <si>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</si>
  <si>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</si>
  <si>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</si>
  <si>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</si>
  <si>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</si>
  <si>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</si>
  <si>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</si>
  <si>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</si>
  <si>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</si>
  <si>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</si>
  <si>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</si>
  <si>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</si>
  <si>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</si>
  <si>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</si>
  <si>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</si>
  <si>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</si>
  <si>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</si>
  <si>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</si>
  <si>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</si>
  <si>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</si>
  <si>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</si>
  <si>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</si>
  <si>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</si>
  <si>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</si>
  <si>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</si>
  <si>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</si>
  <si>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</si>
  <si>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</si>
  <si>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</si>
  <si>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</si>
  <si>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</si>
  <si>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</si>
  <si>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</si>
  <si>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</si>
  <si>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</si>
  <si>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</si>
  <si>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</si>
  <si>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</si>
  <si>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</si>
  <si>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</si>
  <si>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</si>
  <si>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</si>
  <si>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</si>
  <si>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</si>
  <si>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</si>
  <si>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</si>
  <si>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</si>
  <si>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</si>
  <si>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</si>
  <si>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</si>
  <si>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</si>
  <si>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</si>
  <si>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</si>
  <si>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</si>
  <si>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</si>
  <si>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</si>
  <si>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</si>
  <si>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</si>
  <si>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</si>
  <si>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</si>
  <si>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</si>
  <si>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</si>
  <si>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</si>
  <si>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</si>
  <si>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</si>
  <si>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</si>
  <si>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</si>
  <si>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</si>
  <si>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</si>
  <si>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</si>
  <si>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</si>
  <si>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</si>
  <si>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</si>
  <si>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</si>
  <si>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</si>
  <si>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</si>
  <si>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</si>
  <si>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</si>
  <si>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</si>
  <si>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</si>
  <si>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</si>
  <si>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</si>
  <si>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</si>
  <si>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</si>
  <si>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</si>
  <si>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</si>
  <si>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</si>
  <si>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</si>
  <si>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</si>
  <si>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</si>
  <si>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</si>
  <si>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</si>
  <si>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</si>
  <si>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</si>
  <si>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</si>
  <si>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</si>
  <si>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</si>
  <si>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</si>
  <si>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</si>
  <si>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</si>
  <si>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</si>
  <si>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</si>
  <si>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</si>
  <si>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</si>
  <si>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</si>
  <si>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</si>
  <si>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</si>
  <si>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</si>
  <si>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</si>
  <si>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</si>
  <si>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</si>
  <si>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</si>
  <si>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</si>
  <si>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</si>
  <si>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</si>
  <si>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</si>
  <si>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</si>
  <si>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</si>
  <si>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</si>
  <si>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</si>
  <si>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</si>
  <si>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</si>
  <si>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</si>
  <si>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</si>
  <si>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</si>
  <si>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</si>
  <si>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</si>
  <si>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</si>
  <si>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</si>
  <si>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</si>
  <si>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</si>
  <si>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</si>
  <si>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</si>
  <si>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</si>
  <si>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</si>
  <si>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</si>
  <si>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</si>
  <si>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</si>
  <si>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</si>
  <si>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</si>
  <si>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</si>
  <si>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</si>
  <si>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</si>
  <si>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</si>
  <si>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</si>
  <si>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</si>
  <si>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</si>
  <si>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</si>
  <si>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</si>
  <si>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</si>
  <si>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</si>
  <si>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</si>
  <si>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</si>
  <si>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</si>
  <si>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</si>
  <si>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</si>
  <si>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</si>
  <si>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</si>
  <si>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</si>
  <si>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</si>
  <si>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</si>
  <si>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</si>
  <si>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</si>
  <si>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</si>
  <si>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</si>
  <si>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</si>
  <si>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</si>
  <si>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</si>
  <si>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</si>
  <si>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</si>
  <si>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</si>
  <si>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</si>
  <si>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</si>
  <si>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</si>
  <si>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</si>
  <si>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</si>
  <si>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</si>
  <si>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</si>
  <si>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</si>
  <si>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</si>
  <si>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</si>
  <si>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</si>
  <si>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</si>
  <si>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</si>
  <si>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</si>
  <si>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</si>
  <si>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</si>
  <si>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</si>
  <si>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</si>
  <si>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</si>
  <si>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</si>
  <si>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</si>
  <si>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</si>
  <si>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</si>
  <si>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</si>
  <si>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MOD, Deputy and Advisors</t>
  </si>
  <si>
    <t>Reserve Forces</t>
  </si>
  <si>
    <t>Deployment Allowances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</si>
</sst>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 * #,##0.00_ ;_ * \-#,##0.00_ ;_ * &quot;-&quot;??_ ;_ @_ 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%"/>
    <numFmt numFmtId="168" formatCode="_(* #,##0_);_(* \(#,##0\);_(* &quot;-&quot;??_);_(@_)"/>
    <numFmt numFmtId="169" formatCode="_ * #,##0_ ;_ * \(#,##0\)_ ;_ * &quot;-&quot;??_ ;_ @_ "/>
    <numFmt numFmtId="170" formatCode="* #,##0;_*\ \(#,##0\);_*\ &quot;–&quot;_ ;_ @_ "/>
    <numFmt numFmtId="171" formatCode="#,##0;\(#,##0\);_*\ &quot;–&quot;_ ;_ @_ "/>
    <numFmt numFmtId="172" formatCode="_ * #,##0_ ;_ * \-#,##0_ ;_ * &quot;-&quot;??_ ;_ @_ "/>
    <numFmt numFmtId="173" formatCode="dd\-mmm\-yy_)"/>
    <numFmt numFmtId="174" formatCode="#,##0;\-#,##0;&quot;-&quot;"/>
    <numFmt numFmtId="175" formatCode="General_)"/>
    <numFmt numFmtId="176" formatCode="#,##0.00;\-#,##0.00;&quot;-&quot;"/>
    <numFmt numFmtId="177" formatCode="0.0%;\(0.0%\)"/>
    <numFmt numFmtId="178" formatCode="#,##0%;\-#,##0%;&quot;- &quot;"/>
    <numFmt numFmtId="179" formatCode="&quot;$&quot;#,##0.0"/>
    <numFmt numFmtId="180" formatCode="#,##0.0%;\-#,##0.0%;&quot;- &quot;"/>
    <numFmt numFmtId="181" formatCode="0.000000"/>
    <numFmt numFmtId="182" formatCode="#,##0.00%;\-#,##0.00%;&quot;- &quot;"/>
    <numFmt numFmtId="183" formatCode="0.00000"/>
    <numFmt numFmtId="184" formatCode="#,##0.0;\-#,##0.0;&quot;-&quot;"/>
    <numFmt numFmtId="185" formatCode="_-* #,##0.00_-;\-* #,##0.00_-;_-* &quot;-&quot;??_-;_-@_-"/>
    <numFmt numFmtId="186" formatCode="&quot;$&quot;#,##0,;\(&quot;$&quot;#,##0,\)"/>
    <numFmt numFmtId="187" formatCode="_-* #,##0_-;\-* #,##0_-;_-* &quot;-&quot;_-;_-@_-"/>
    <numFmt numFmtId="188" formatCode="d/m/yy"/>
    <numFmt numFmtId="189" formatCode="[Red]0%;[Red]\(0%\)"/>
    <numFmt numFmtId="190" formatCode="d/m/yy\ h:mm"/>
    <numFmt numFmtId="191" formatCode="0%;\(0%\)"/>
    <numFmt numFmtId="192" formatCode="0.0000000"/>
    <numFmt numFmtId="193" formatCode="\ \ @"/>
    <numFmt numFmtId="194" formatCode="0.00000000"/>
    <numFmt numFmtId="195" formatCode="\ \ \ \ @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_(* #,##0.0000_);_(* \(#,##0.0000\);_(* &quot;-&quot;??_);_(@_)"/>
    <numFmt numFmtId="199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166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83" fontId="1" fillId="0" borderId="0" applyFill="0" applyBorder="0" applyAlignment="0"/>
    <xf numFmtId="18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3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ill="0" applyBorder="0" applyAlignment="0"/>
    <xf numFmtId="174" fontId="32" fillId="0" borderId="0" applyFill="0" applyBorder="0" applyAlignment="0"/>
    <xf numFmtId="175" fontId="1" fillId="0" borderId="0" applyFill="0" applyBorder="0" applyAlignment="0"/>
    <xf numFmtId="176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83" fontId="1" fillId="0" borderId="0" applyFill="0" applyBorder="0" applyAlignment="0"/>
    <xf numFmtId="184" fontId="32" fillId="0" borderId="0" applyFill="0" applyBorder="0" applyAlignment="0"/>
    <xf numFmtId="175" fontId="1" fillId="0" borderId="0" applyFill="0" applyBorder="0" applyAlignment="0"/>
    <xf numFmtId="176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3" fontId="1" fillId="0" borderId="0" applyFill="0" applyBorder="0" applyAlignment="0"/>
    <xf numFmtId="174" fontId="47" fillId="0" borderId="0" applyFill="0" applyBorder="0" applyAlignment="0"/>
    <xf numFmtId="175" fontId="1" fillId="0" borderId="0" applyFill="0" applyBorder="0" applyAlignment="0"/>
    <xf numFmtId="176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83" fontId="1" fillId="0" borderId="0" applyFill="0" applyBorder="0" applyAlignment="0"/>
    <xf numFmtId="184" fontId="47" fillId="0" borderId="0" applyFill="0" applyBorder="0" applyAlignment="0"/>
    <xf numFmtId="175" fontId="1" fillId="0" borderId="0" applyFill="0" applyBorder="0" applyAlignment="0"/>
    <xf numFmtId="176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9" fillId="21" borderId="0" applyNumberFormat="0" applyBorder="0" applyAlignment="0" applyProtection="0"/>
    <xf numFmtId="188" fontId="1" fillId="0" borderId="0"/>
    <xf numFmtId="189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1" fillId="0" borderId="0" applyFill="0" applyBorder="0" applyAlignment="0"/>
    <xf numFmtId="174" fontId="53" fillId="0" borderId="0" applyFill="0" applyBorder="0" applyAlignment="0"/>
    <xf numFmtId="175" fontId="1" fillId="0" borderId="0" applyFill="0" applyBorder="0" applyAlignment="0"/>
    <xf numFmtId="176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83" fontId="1" fillId="0" borderId="0" applyFill="0" applyBorder="0" applyAlignment="0"/>
    <xf numFmtId="184" fontId="53" fillId="0" borderId="0" applyFill="0" applyBorder="0" applyAlignment="0"/>
    <xf numFmtId="175" fontId="1" fillId="0" borderId="0" applyFill="0" applyBorder="0" applyAlignment="0"/>
    <xf numFmtId="176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194" fontId="1" fillId="0" borderId="0" applyFill="0" applyBorder="0" applyAlignment="0"/>
    <xf numFmtId="195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6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71" fontId="14" fillId="2" borderId="15" xfId="11" quotePrefix="1" applyNumberFormat="1" applyFont="1" applyFill="1" applyBorder="1" applyAlignment="1" applyProtection="1">
      <alignment horizontal="center" wrapText="1"/>
    </xf>
    <xf numFmtId="171" fontId="9" fillId="2" borderId="17" xfId="12" applyNumberFormat="1" applyFont="1" applyFill="1" applyBorder="1" applyAlignment="1" applyProtection="1">
      <alignment vertical="top"/>
    </xf>
    <xf numFmtId="171" fontId="9" fillId="2" borderId="0" xfId="12" applyNumberFormat="1" applyFont="1" applyFill="1" applyBorder="1" applyAlignment="1" applyProtection="1">
      <alignment vertical="top"/>
    </xf>
    <xf numFmtId="171" fontId="9" fillId="2" borderId="18" xfId="12" applyNumberFormat="1" applyFont="1" applyFill="1" applyBorder="1" applyAlignment="1" applyProtection="1">
      <alignment vertical="top"/>
    </xf>
    <xf numFmtId="171" fontId="14" fillId="2" borderId="21" xfId="12" applyNumberFormat="1" applyFont="1" applyFill="1" applyBorder="1" applyAlignment="1" applyProtection="1">
      <alignment vertical="top"/>
    </xf>
    <xf numFmtId="171" fontId="14" fillId="2" borderId="22" xfId="12" applyNumberFormat="1" applyFont="1" applyFill="1" applyBorder="1" applyAlignment="1" applyProtection="1">
      <alignment vertical="top"/>
    </xf>
    <xf numFmtId="169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8" fontId="0" fillId="0" borderId="0" xfId="1" applyNumberFormat="1" applyFont="1"/>
    <xf numFmtId="168" fontId="0" fillId="0" borderId="0" xfId="1" applyNumberFormat="1" applyFont="1" applyBorder="1" applyAlignment="1">
      <alignment horizontal="right"/>
    </xf>
    <xf numFmtId="168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8" fontId="0" fillId="0" borderId="5" xfId="1" applyNumberFormat="1" applyFont="1" applyBorder="1" applyAlignment="1">
      <alignment horizontal="right"/>
    </xf>
    <xf numFmtId="168" fontId="6" fillId="0" borderId="9" xfId="1" applyNumberFormat="1" applyFont="1" applyBorder="1"/>
    <xf numFmtId="168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8" fontId="0" fillId="10" borderId="5" xfId="1" applyNumberFormat="1" applyFont="1" applyFill="1" applyBorder="1" applyAlignment="1">
      <alignment horizontal="right"/>
    </xf>
    <xf numFmtId="168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2" fontId="0" fillId="0" borderId="0" xfId="13" applyNumberFormat="1" applyFont="1"/>
    <xf numFmtId="172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8" fontId="6" fillId="0" borderId="23" xfId="1" applyNumberFormat="1" applyFont="1" applyBorder="1"/>
    <xf numFmtId="168" fontId="6" fillId="10" borderId="23" xfId="1" applyNumberFormat="1" applyFont="1" applyFill="1" applyBorder="1"/>
    <xf numFmtId="168" fontId="6" fillId="0" borderId="11" xfId="1" applyNumberFormat="1" applyFont="1" applyBorder="1"/>
    <xf numFmtId="168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71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70" fontId="14" fillId="2" borderId="14" xfId="11" quotePrefix="1" applyNumberFormat="1" applyFont="1" applyFill="1" applyBorder="1" applyAlignment="1" applyProtection="1">
      <alignment horizontal="center" wrapText="1"/>
    </xf>
    <xf numFmtId="170" fontId="14" fillId="2" borderId="15" xfId="11" quotePrefix="1" applyNumberFormat="1" applyFont="1" applyFill="1" applyBorder="1" applyAlignment="1" applyProtection="1">
      <alignment horizontal="center" wrapText="1"/>
    </xf>
    <xf numFmtId="168" fontId="0" fillId="0" borderId="5" xfId="0" applyNumberFormat="1" applyBorder="1" applyAlignment="1">
      <alignment horizontal="right"/>
    </xf>
    <xf numFmtId="167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8" fontId="0" fillId="11" borderId="0" xfId="1" applyNumberFormat="1" applyFont="1" applyFill="1"/>
    <xf numFmtId="10" fontId="0" fillId="11" borderId="0" xfId="10" applyNumberFormat="1" applyFont="1" applyFill="1"/>
    <xf numFmtId="167" fontId="0" fillId="0" borderId="0" xfId="0" applyNumberFormat="1"/>
    <xf numFmtId="167" fontId="6" fillId="0" borderId="0" xfId="0" applyNumberFormat="1" applyFont="1"/>
    <xf numFmtId="167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9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70" fontId="14" fillId="2" borderId="11" xfId="11" quotePrefix="1" applyNumberFormat="1" applyFont="1" applyFill="1" applyBorder="1" applyAlignment="1" applyProtection="1">
      <alignment horizontal="right" wrapText="1"/>
    </xf>
    <xf numFmtId="168" fontId="9" fillId="2" borderId="0" xfId="1" applyNumberFormat="1" applyFont="1" applyFill="1" applyBorder="1" applyAlignment="1" applyProtection="1">
      <alignment horizontal="right" vertical="top" wrapText="1"/>
    </xf>
    <xf numFmtId="168" fontId="9" fillId="2" borderId="12" xfId="1" applyNumberFormat="1" applyFont="1" applyFill="1" applyBorder="1" applyAlignment="1" applyProtection="1">
      <alignment horizontal="right" vertical="top" wrapText="1"/>
    </xf>
    <xf numFmtId="168" fontId="9" fillId="2" borderId="11" xfId="1" applyNumberFormat="1" applyFont="1" applyFill="1" applyBorder="1" applyAlignment="1" applyProtection="1">
      <alignment horizontal="right" vertical="top" wrapText="1"/>
    </xf>
    <xf numFmtId="168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71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8" fontId="9" fillId="2" borderId="27" xfId="1" applyNumberFormat="1" applyFont="1" applyFill="1" applyBorder="1" applyAlignment="1" applyProtection="1">
      <alignment horizontal="left" vertical="top" wrapText="1"/>
    </xf>
    <xf numFmtId="171" fontId="9" fillId="2" borderId="27" xfId="12" applyNumberFormat="1" applyFont="1" applyFill="1" applyBorder="1" applyAlignment="1" applyProtection="1">
      <alignment vertical="top"/>
    </xf>
    <xf numFmtId="171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71" fontId="9" fillId="2" borderId="28" xfId="12" applyNumberFormat="1" applyFont="1" applyFill="1" applyBorder="1" applyAlignment="1" applyProtection="1">
      <alignment vertical="top"/>
    </xf>
    <xf numFmtId="168" fontId="14" fillId="2" borderId="21" xfId="11" applyNumberFormat="1" applyFont="1" applyFill="1" applyBorder="1" applyAlignment="1" applyProtection="1">
      <alignment horizontal="left" vertical="center" wrapText="1"/>
    </xf>
    <xf numFmtId="169" fontId="14" fillId="2" borderId="0" xfId="11" applyNumberFormat="1" applyFont="1" applyFill="1" applyBorder="1" applyAlignment="1" applyProtection="1">
      <alignment vertical="center" wrapText="1"/>
    </xf>
    <xf numFmtId="170" fontId="14" fillId="2" borderId="0" xfId="11" quotePrefix="1" applyNumberFormat="1" applyFont="1" applyFill="1" applyBorder="1" applyAlignment="1" applyProtection="1">
      <alignment wrapText="1"/>
    </xf>
    <xf numFmtId="170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8" fontId="9" fillId="2" borderId="18" xfId="1" applyNumberFormat="1" applyFont="1" applyFill="1" applyBorder="1" applyAlignment="1" applyProtection="1">
      <alignment horizontal="right" vertical="top" wrapText="1"/>
    </xf>
    <xf numFmtId="168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8" fontId="9" fillId="2" borderId="19" xfId="1" applyNumberFormat="1" applyFont="1" applyFill="1" applyBorder="1" applyAlignment="1" applyProtection="1">
      <alignment horizontal="right" vertical="top" wrapText="1"/>
    </xf>
    <xf numFmtId="168" fontId="9" fillId="2" borderId="24" xfId="1" applyNumberFormat="1" applyFont="1" applyFill="1" applyBorder="1" applyAlignment="1" applyProtection="1">
      <alignment horizontal="right" vertical="top" wrapText="1"/>
    </xf>
    <xf numFmtId="168" fontId="9" fillId="2" borderId="29" xfId="1" applyNumberFormat="1" applyFont="1" applyFill="1" applyBorder="1" applyAlignment="1" applyProtection="1">
      <alignment horizontal="right" vertical="top" wrapText="1"/>
    </xf>
    <xf numFmtId="168" fontId="14" fillId="2" borderId="20" xfId="11" applyNumberFormat="1" applyFont="1" applyFill="1" applyBorder="1" applyAlignment="1" applyProtection="1">
      <alignment horizontal="left" vertical="center" wrapText="1"/>
    </xf>
    <xf numFmtId="168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8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7" fontId="0" fillId="0" borderId="2" xfId="0" applyNumberFormat="1" applyBorder="1" applyProtection="1"/>
    <xf numFmtId="167" fontId="0" fillId="2" borderId="3" xfId="0" applyNumberFormat="1" applyFill="1" applyBorder="1" applyProtection="1"/>
    <xf numFmtId="167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7" fontId="0" fillId="0" borderId="0" xfId="0" applyNumberFormat="1" applyBorder="1" applyProtection="1"/>
    <xf numFmtId="10" fontId="0" fillId="0" borderId="0" xfId="10" applyNumberFormat="1" applyFont="1" applyBorder="1" applyProtection="1"/>
    <xf numFmtId="167" fontId="0" fillId="4" borderId="2" xfId="0" applyNumberFormat="1" applyFill="1" applyBorder="1" applyProtection="1">
      <protection locked="0"/>
    </xf>
    <xf numFmtId="171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7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7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7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8" fontId="0" fillId="2" borderId="2" xfId="1" applyNumberFormat="1" applyFont="1" applyFill="1" applyBorder="1" applyAlignment="1">
      <alignment horizontal="center" vertical="center"/>
    </xf>
    <xf numFmtId="168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7" fontId="0" fillId="2" borderId="2" xfId="10" applyNumberFormat="1" applyFont="1" applyFill="1" applyBorder="1" applyAlignment="1">
      <alignment vertical="center"/>
    </xf>
    <xf numFmtId="167" fontId="0" fillId="2" borderId="2" xfId="10" applyNumberFormat="1" applyFont="1" applyFill="1" applyBorder="1" applyAlignment="1">
      <alignment horizontal="right" vertical="center"/>
    </xf>
    <xf numFmtId="169" fontId="14" fillId="7" borderId="2" xfId="11" applyNumberFormat="1" applyFont="1" applyFill="1" applyBorder="1" applyAlignment="1" applyProtection="1">
      <alignment horizontal="center" vertical="center" wrapText="1"/>
    </xf>
    <xf numFmtId="169" fontId="14" fillId="7" borderId="2" xfId="11" applyNumberFormat="1" applyFont="1" applyFill="1" applyBorder="1" applyAlignment="1" applyProtection="1">
      <alignment horizontal="left" vertical="center" wrapText="1"/>
    </xf>
    <xf numFmtId="169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8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8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8" fontId="0" fillId="0" borderId="0" xfId="1" applyNumberFormat="1" applyFont="1"/>
    <xf numFmtId="199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8" fontId="9" fillId="2" borderId="0" xfId="1" quotePrefix="1" applyNumberFormat="1" applyFont="1" applyFill="1" applyBorder="1" applyAlignment="1" applyProtection="1">
      <alignment horizontal="right" vertical="top" wrapText="1"/>
    </xf>
    <xf numFmtId="168" fontId="9" fillId="2" borderId="27" xfId="11" applyNumberFormat="1" applyFont="1" applyFill="1" applyBorder="1" applyAlignment="1" applyProtection="1">
      <alignment horizontal="right" vertical="center" wrapText="1"/>
    </xf>
    <xf numFmtId="168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2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2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2" fontId="0" fillId="10" borderId="59" xfId="13" applyNumberFormat="1" applyFont="1" applyFill="1" applyBorder="1"/>
    <xf numFmtId="168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8" fontId="0" fillId="4" borderId="31" xfId="1" applyNumberFormat="1" applyFont="1" applyFill="1" applyBorder="1" applyAlignment="1" applyProtection="1">
      <alignment horizontal="right"/>
      <protection locked="0"/>
    </xf>
    <xf numFmtId="168" fontId="0" fillId="4" borderId="5" xfId="13" applyNumberFormat="1" applyFont="1" applyFill="1" applyBorder="1" applyAlignment="1" applyProtection="1">
      <alignment horizontal="right"/>
      <protection locked="0"/>
    </xf>
    <xf numFmtId="168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8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8" fontId="9" fillId="2" borderId="0" xfId="1" applyNumberFormat="1" applyFont="1" applyFill="1" applyBorder="1" applyAlignment="1" applyProtection="1">
      <alignment horizontal="right" wrapText="1"/>
    </xf>
    <xf numFmtId="168" fontId="9" fillId="2" borderId="28" xfId="1" applyNumberFormat="1" applyFont="1" applyFill="1" applyBorder="1" applyAlignment="1" applyProtection="1">
      <alignment horizontal="right" wrapText="1"/>
    </xf>
    <xf numFmtId="168" fontId="14" fillId="2" borderId="22" xfId="1" applyNumberFormat="1" applyFont="1" applyFill="1" applyBorder="1" applyAlignment="1" applyProtection="1">
      <alignment horizontal="right" wrapText="1"/>
    </xf>
    <xf numFmtId="168" fontId="14" fillId="2" borderId="20" xfId="1" applyNumberFormat="1" applyFont="1" applyFill="1" applyBorder="1" applyAlignment="1" applyProtection="1">
      <alignment horizontal="right" wrapText="1"/>
    </xf>
    <xf numFmtId="168" fontId="9" fillId="2" borderId="0" xfId="1" quotePrefix="1" applyNumberFormat="1" applyFont="1" applyFill="1" applyBorder="1" applyAlignment="1" applyProtection="1">
      <alignment horizontal="right" wrapText="1"/>
    </xf>
    <xf numFmtId="168" fontId="9" fillId="2" borderId="28" xfId="1" quotePrefix="1" applyNumberFormat="1" applyFont="1" applyFill="1" applyBorder="1" applyAlignment="1" applyProtection="1">
      <alignment horizontal="right" wrapText="1"/>
    </xf>
    <xf numFmtId="168" fontId="0" fillId="4" borderId="7" xfId="1" applyNumberFormat="1" applyFont="1" applyFill="1" applyBorder="1" applyAlignment="1">
      <alignment horizontal="right"/>
    </xf>
    <xf numFmtId="168" fontId="0" fillId="4" borderId="7" xfId="1" applyNumberFormat="1" applyFont="1" applyFill="1" applyBorder="1" applyProtection="1">
      <protection locked="0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168" fontId="9" fillId="2" borderId="0" xfId="1" applyNumberFormat="1" applyFont="1" applyFill="1" applyBorder="1" applyAlignment="1" applyProtection="1">
      <alignment horizontal="left" vertical="center" wrapText="1"/>
    </xf>
    <xf numFmtId="168" fontId="9" fillId="2" borderId="7" xfId="1" applyNumberFormat="1" applyFont="1" applyFill="1" applyBorder="1" applyAlignment="1" applyProtection="1">
      <alignment horizontal="left" vertical="center" wrapText="1"/>
    </xf>
    <xf numFmtId="170" fontId="14" fillId="2" borderId="11" xfId="11" quotePrefix="1" applyNumberFormat="1" applyFont="1" applyFill="1" applyBorder="1" applyAlignment="1" applyProtection="1">
      <alignment horizontal="left" wrapText="1"/>
    </xf>
    <xf numFmtId="170" fontId="14" fillId="2" borderId="13" xfId="11" quotePrefix="1" applyNumberFormat="1" applyFont="1" applyFill="1" applyBorder="1" applyAlignment="1" applyProtection="1">
      <alignment horizontal="left" wrapText="1"/>
    </xf>
    <xf numFmtId="169" fontId="14" fillId="7" borderId="14" xfId="11" applyNumberFormat="1" applyFont="1" applyFill="1" applyBorder="1" applyAlignment="1" applyProtection="1">
      <alignment horizontal="center" vertical="center" wrapText="1"/>
    </xf>
    <xf numFmtId="169" fontId="14" fillId="7" borderId="15" xfId="11" applyNumberFormat="1" applyFont="1" applyFill="1" applyBorder="1" applyAlignment="1" applyProtection="1">
      <alignment horizontal="center" vertical="center" wrapText="1"/>
    </xf>
    <xf numFmtId="169" fontId="14" fillId="7" borderId="16" xfId="11" applyNumberFormat="1" applyFont="1" applyFill="1" applyBorder="1" applyAlignment="1" applyProtection="1">
      <alignment horizontal="center" vertical="center" wrapText="1"/>
    </xf>
    <xf numFmtId="170" fontId="14" fillId="2" borderId="14" xfId="11" quotePrefix="1" applyNumberFormat="1" applyFont="1" applyFill="1" applyBorder="1" applyAlignment="1" applyProtection="1">
      <alignment horizontal="center" wrapText="1"/>
    </xf>
    <xf numFmtId="170" fontId="14" fillId="2" borderId="15" xfId="11" quotePrefix="1" applyNumberFormat="1" applyFont="1" applyFill="1" applyBorder="1" applyAlignment="1" applyProtection="1">
      <alignment horizontal="center" wrapText="1"/>
    </xf>
    <xf numFmtId="170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169" fontId="14" fillId="7" borderId="17" xfId="11" applyNumberFormat="1" applyFont="1" applyFill="1" applyBorder="1" applyAlignment="1" applyProtection="1">
      <alignment horizontal="center" vertical="center" wrapText="1"/>
    </xf>
    <xf numFmtId="169" fontId="14" fillId="7" borderId="27" xfId="11" applyNumberFormat="1" applyFont="1" applyFill="1" applyBorder="1" applyAlignment="1" applyProtection="1">
      <alignment horizontal="center" vertical="center" wrapText="1"/>
    </xf>
    <xf numFmtId="169" fontId="14" fillId="7" borderId="26" xfId="11" applyNumberFormat="1" applyFont="1" applyFill="1" applyBorder="1" applyAlignment="1" applyProtection="1">
      <alignment horizontal="center" vertical="center" wrapText="1"/>
    </xf>
    <xf numFmtId="171" fontId="9" fillId="2" borderId="1" xfId="11" quotePrefix="1" applyNumberFormat="1" applyFont="1" applyFill="1" applyBorder="1" applyAlignment="1" applyProtection="1">
      <alignment horizontal="left" vertical="center" wrapText="1"/>
    </xf>
    <xf numFmtId="171" fontId="9" fillId="2" borderId="55" xfId="11" quotePrefix="1" applyNumberFormat="1" applyFont="1" applyFill="1" applyBorder="1" applyAlignment="1" applyProtection="1">
      <alignment horizontal="left" vertical="center" wrapText="1"/>
    </xf>
    <xf numFmtId="171" fontId="9" fillId="2" borderId="30" xfId="11" quotePrefix="1" applyNumberFormat="1" applyFont="1" applyFill="1" applyBorder="1" applyAlignment="1" applyProtection="1">
      <alignment horizontal="left" vertical="center" wrapText="1"/>
    </xf>
    <xf numFmtId="168" fontId="9" fillId="2" borderId="4" xfId="1" applyNumberFormat="1" applyFont="1" applyFill="1" applyBorder="1" applyAlignment="1" applyProtection="1">
      <alignment horizontal="left" vertical="center" wrapText="1"/>
    </xf>
    <xf numFmtId="168" fontId="9" fillId="2" borderId="8" xfId="1" applyNumberFormat="1" applyFont="1" applyFill="1" applyBorder="1" applyAlignment="1" applyProtection="1">
      <alignment horizontal="left" vertical="center" wrapText="1"/>
    </xf>
    <xf numFmtId="168" fontId="14" fillId="2" borderId="11" xfId="1" applyNumberFormat="1" applyFont="1" applyFill="1" applyBorder="1" applyAlignment="1" applyProtection="1">
      <alignment horizontal="left" vertical="top" wrapText="1"/>
    </xf>
    <xf numFmtId="168" fontId="14" fillId="2" borderId="13" xfId="1" applyNumberFormat="1" applyFont="1" applyFill="1" applyBorder="1" applyAlignment="1" applyProtection="1">
      <alignment horizontal="left" vertical="top" wrapText="1"/>
    </xf>
    <xf numFmtId="168" fontId="9" fillId="2" borderId="11" xfId="11" applyNumberFormat="1" applyFont="1" applyFill="1" applyBorder="1" applyAlignment="1" applyProtection="1">
      <alignment horizontal="left" vertical="center" wrapText="1"/>
    </xf>
    <xf numFmtId="168" fontId="9" fillId="2" borderId="13" xfId="11" applyNumberFormat="1" applyFont="1" applyFill="1" applyBorder="1" applyAlignment="1" applyProtection="1">
      <alignment horizontal="left" vertical="center" wrapText="1"/>
    </xf>
    <xf numFmtId="168" fontId="9" fillId="2" borderId="1" xfId="1" applyNumberFormat="1" applyFont="1" applyFill="1" applyBorder="1" applyAlignment="1" applyProtection="1">
      <alignment horizontal="left" vertical="top" wrapText="1"/>
    </xf>
    <xf numFmtId="168" fontId="9" fillId="2" borderId="55" xfId="1" applyNumberFormat="1" applyFont="1" applyFill="1" applyBorder="1" applyAlignment="1" applyProtection="1">
      <alignment horizontal="left" vertical="top" wrapText="1"/>
    </xf>
    <xf numFmtId="168" fontId="9" fillId="2" borderId="30" xfId="1" applyNumberFormat="1" applyFont="1" applyFill="1" applyBorder="1" applyAlignment="1" applyProtection="1">
      <alignment horizontal="left" vertical="top" wrapText="1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N8" sqref="N8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19</v>
      </c>
      <c r="B3" s="2">
        <v>1</v>
      </c>
      <c r="C3" s="2">
        <v>1</v>
      </c>
      <c r="D3" s="62">
        <f t="shared" ref="D3:S66" si="0">D$1</f>
        <v>0.70922489956286816</v>
      </c>
      <c r="E3" s="62">
        <f t="shared" si="0"/>
        <v>5.3914793522211721E-2</v>
      </c>
      <c r="F3" s="62">
        <f t="shared" si="0"/>
        <v>3.3048400974664417E-2</v>
      </c>
      <c r="G3" s="69">
        <f t="shared" si="0"/>
        <v>9.7337263691457676E-3</v>
      </c>
      <c r="H3" s="62">
        <f t="shared" si="0"/>
        <v>2.4240213919887565E-2</v>
      </c>
      <c r="I3" s="62">
        <f t="shared" si="0"/>
        <v>9.9211248494990342E-2</v>
      </c>
      <c r="J3" s="62">
        <f t="shared" si="0"/>
        <v>3.7078543142536847E-3</v>
      </c>
      <c r="K3" s="62">
        <f t="shared" si="0"/>
        <v>1.783203255563592E-4</v>
      </c>
      <c r="L3" s="62">
        <f t="shared" si="0"/>
        <v>4.683439318606831E-4</v>
      </c>
      <c r="M3" s="62">
        <f t="shared" si="0"/>
        <v>4.0725710169149464E-2</v>
      </c>
      <c r="N3" s="62">
        <f t="shared" si="0"/>
        <v>1.8218403218137627E-2</v>
      </c>
      <c r="O3" s="62">
        <f t="shared" si="0"/>
        <v>1.1628411528718372E-4</v>
      </c>
      <c r="P3" s="62">
        <f t="shared" si="0"/>
        <v>1.1504855489393568E-3</v>
      </c>
      <c r="Q3" s="62">
        <f t="shared" si="0"/>
        <v>1.2562085047619681E-3</v>
      </c>
      <c r="R3" s="62">
        <f t="shared" si="0"/>
        <v>1.4071302116306608E-4</v>
      </c>
      <c r="S3" s="62">
        <f t="shared" si="0"/>
        <v>9.0544527121134752E-6</v>
      </c>
      <c r="T3" s="62">
        <f t="shared" ref="N3:V66" si="1">T$1</f>
        <v>4.4397497225622268E-3</v>
      </c>
      <c r="U3" s="62">
        <f t="shared" si="1"/>
        <v>3.8584888212328311E-6</v>
      </c>
      <c r="V3" s="62">
        <f t="shared" si="1"/>
        <v>2.117313430288065E-4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1.8850403036767199E-2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19</v>
      </c>
      <c r="B4" s="2">
        <v>1</v>
      </c>
      <c r="C4" s="2">
        <v>2</v>
      </c>
      <c r="D4" s="62">
        <f t="shared" si="0"/>
        <v>0.70922489956286816</v>
      </c>
      <c r="E4" s="62">
        <f t="shared" si="0"/>
        <v>5.3914793522211721E-2</v>
      </c>
      <c r="F4" s="62">
        <f t="shared" si="0"/>
        <v>3.3048400974664417E-2</v>
      </c>
      <c r="G4" s="69">
        <f t="shared" si="0"/>
        <v>9.7337263691457676E-3</v>
      </c>
      <c r="H4" s="62">
        <f t="shared" si="0"/>
        <v>2.4240213919887565E-2</v>
      </c>
      <c r="I4" s="62">
        <f t="shared" si="0"/>
        <v>9.9211248494990342E-2</v>
      </c>
      <c r="J4" s="62">
        <f t="shared" si="0"/>
        <v>3.7078543142536847E-3</v>
      </c>
      <c r="K4" s="62">
        <f t="shared" si="0"/>
        <v>1.783203255563592E-4</v>
      </c>
      <c r="L4" s="62">
        <f t="shared" si="0"/>
        <v>4.683439318606831E-4</v>
      </c>
      <c r="M4" s="62">
        <f t="shared" si="0"/>
        <v>4.0725710169149464E-2</v>
      </c>
      <c r="N4" s="62">
        <f t="shared" si="1"/>
        <v>1.8218403218137627E-2</v>
      </c>
      <c r="O4" s="62">
        <f t="shared" si="1"/>
        <v>1.1628411528718372E-4</v>
      </c>
      <c r="P4" s="62">
        <f t="shared" si="1"/>
        <v>1.1504855489393568E-3</v>
      </c>
      <c r="Q4" s="62">
        <f t="shared" si="1"/>
        <v>1.2562085047619681E-3</v>
      </c>
      <c r="R4" s="62">
        <f t="shared" si="1"/>
        <v>1.4071302116306608E-4</v>
      </c>
      <c r="S4" s="62">
        <f t="shared" si="1"/>
        <v>9.0544527121134752E-6</v>
      </c>
      <c r="T4" s="62">
        <f t="shared" si="1"/>
        <v>4.4397497225622268E-3</v>
      </c>
      <c r="U4" s="62">
        <f t="shared" si="1"/>
        <v>3.8584888212328311E-6</v>
      </c>
      <c r="V4" s="62">
        <f t="shared" si="1"/>
        <v>2.117313430288065E-4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1.8850403036767199E-2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19</v>
      </c>
      <c r="B5" s="2">
        <v>1</v>
      </c>
      <c r="C5" s="2">
        <v>3</v>
      </c>
      <c r="D5" s="62">
        <f t="shared" si="0"/>
        <v>0.70922489956286816</v>
      </c>
      <c r="E5" s="62">
        <f t="shared" si="0"/>
        <v>5.3914793522211721E-2</v>
      </c>
      <c r="F5" s="62">
        <f t="shared" si="0"/>
        <v>3.3048400974664417E-2</v>
      </c>
      <c r="G5" s="69">
        <f t="shared" si="0"/>
        <v>9.7337263691457676E-3</v>
      </c>
      <c r="H5" s="62">
        <f t="shared" si="0"/>
        <v>2.4240213919887565E-2</v>
      </c>
      <c r="I5" s="62">
        <f t="shared" si="0"/>
        <v>9.9211248494990342E-2</v>
      </c>
      <c r="J5" s="62">
        <f t="shared" si="0"/>
        <v>3.7078543142536847E-3</v>
      </c>
      <c r="K5" s="62">
        <f t="shared" si="0"/>
        <v>1.783203255563592E-4</v>
      </c>
      <c r="L5" s="62">
        <f t="shared" si="0"/>
        <v>4.683439318606831E-4</v>
      </c>
      <c r="M5" s="62">
        <f t="shared" si="0"/>
        <v>4.0725710169149464E-2</v>
      </c>
      <c r="N5" s="62">
        <f t="shared" si="1"/>
        <v>1.8218403218137627E-2</v>
      </c>
      <c r="O5" s="62">
        <f t="shared" si="1"/>
        <v>1.1628411528718372E-4</v>
      </c>
      <c r="P5" s="62">
        <f t="shared" si="1"/>
        <v>1.1504855489393568E-3</v>
      </c>
      <c r="Q5" s="62">
        <f t="shared" si="1"/>
        <v>1.2562085047619681E-3</v>
      </c>
      <c r="R5" s="62">
        <f t="shared" si="1"/>
        <v>1.4071302116306608E-4</v>
      </c>
      <c r="S5" s="62">
        <f t="shared" si="1"/>
        <v>9.0544527121134752E-6</v>
      </c>
      <c r="T5" s="62">
        <f t="shared" si="1"/>
        <v>4.4397497225622268E-3</v>
      </c>
      <c r="U5" s="62">
        <f t="shared" si="1"/>
        <v>3.8584888212328311E-6</v>
      </c>
      <c r="V5" s="62">
        <f t="shared" si="1"/>
        <v>2.117313430288065E-4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1.8850403036767199E-2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19</v>
      </c>
      <c r="B6" s="2">
        <v>1</v>
      </c>
      <c r="C6" s="2">
        <v>4</v>
      </c>
      <c r="D6" s="62">
        <f t="shared" si="0"/>
        <v>0.70922489956286816</v>
      </c>
      <c r="E6" s="62">
        <f t="shared" si="0"/>
        <v>5.3914793522211721E-2</v>
      </c>
      <c r="F6" s="62">
        <f t="shared" si="0"/>
        <v>3.3048400974664417E-2</v>
      </c>
      <c r="G6" s="69">
        <f t="shared" si="0"/>
        <v>9.7337263691457676E-3</v>
      </c>
      <c r="H6" s="62">
        <f t="shared" si="0"/>
        <v>2.4240213919887565E-2</v>
      </c>
      <c r="I6" s="62">
        <f t="shared" si="0"/>
        <v>9.9211248494990342E-2</v>
      </c>
      <c r="J6" s="62">
        <f t="shared" si="0"/>
        <v>3.7078543142536847E-3</v>
      </c>
      <c r="K6" s="62">
        <f t="shared" si="0"/>
        <v>1.783203255563592E-4</v>
      </c>
      <c r="L6" s="62">
        <f t="shared" si="0"/>
        <v>4.683439318606831E-4</v>
      </c>
      <c r="M6" s="62">
        <f t="shared" si="0"/>
        <v>4.0725710169149464E-2</v>
      </c>
      <c r="N6" s="62">
        <f t="shared" si="1"/>
        <v>1.8218403218137627E-2</v>
      </c>
      <c r="O6" s="62">
        <f t="shared" si="1"/>
        <v>1.1628411528718372E-4</v>
      </c>
      <c r="P6" s="62">
        <f t="shared" si="1"/>
        <v>1.1504855489393568E-3</v>
      </c>
      <c r="Q6" s="62">
        <f t="shared" si="1"/>
        <v>1.2562085047619681E-3</v>
      </c>
      <c r="R6" s="62">
        <f t="shared" si="1"/>
        <v>1.4071302116306608E-4</v>
      </c>
      <c r="S6" s="62">
        <f t="shared" si="1"/>
        <v>9.0544527121134752E-6</v>
      </c>
      <c r="T6" s="62">
        <f t="shared" si="1"/>
        <v>4.4397497225622268E-3</v>
      </c>
      <c r="U6" s="62">
        <f t="shared" si="1"/>
        <v>3.8584888212328311E-6</v>
      </c>
      <c r="V6" s="62">
        <f t="shared" si="1"/>
        <v>2.117313430288065E-4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1.8850403036767199E-2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19</v>
      </c>
      <c r="B7" s="2">
        <v>1</v>
      </c>
      <c r="C7" s="2">
        <v>5</v>
      </c>
      <c r="D7" s="62">
        <f t="shared" si="0"/>
        <v>0.70922489956286816</v>
      </c>
      <c r="E7" s="62">
        <f t="shared" si="0"/>
        <v>5.3914793522211721E-2</v>
      </c>
      <c r="F7" s="62">
        <f t="shared" si="0"/>
        <v>3.3048400974664417E-2</v>
      </c>
      <c r="G7" s="69">
        <f t="shared" si="0"/>
        <v>9.7337263691457676E-3</v>
      </c>
      <c r="H7" s="62">
        <f t="shared" si="0"/>
        <v>2.4240213919887565E-2</v>
      </c>
      <c r="I7" s="62">
        <f t="shared" si="0"/>
        <v>9.9211248494990342E-2</v>
      </c>
      <c r="J7" s="62">
        <f t="shared" si="0"/>
        <v>3.7078543142536847E-3</v>
      </c>
      <c r="K7" s="62">
        <f t="shared" si="0"/>
        <v>1.783203255563592E-4</v>
      </c>
      <c r="L7" s="62">
        <f t="shared" si="0"/>
        <v>4.683439318606831E-4</v>
      </c>
      <c r="M7" s="62">
        <f t="shared" si="0"/>
        <v>4.0725710169149464E-2</v>
      </c>
      <c r="N7" s="62">
        <f t="shared" si="1"/>
        <v>1.8218403218137627E-2</v>
      </c>
      <c r="O7" s="62">
        <f t="shared" si="1"/>
        <v>1.1628411528718372E-4</v>
      </c>
      <c r="P7" s="62">
        <f t="shared" si="1"/>
        <v>1.1504855489393568E-3</v>
      </c>
      <c r="Q7" s="62">
        <f t="shared" si="1"/>
        <v>1.2562085047619681E-3</v>
      </c>
      <c r="R7" s="62">
        <f t="shared" si="1"/>
        <v>1.4071302116306608E-4</v>
      </c>
      <c r="S7" s="62">
        <f t="shared" si="1"/>
        <v>9.0544527121134752E-6</v>
      </c>
      <c r="T7" s="62">
        <f t="shared" si="1"/>
        <v>4.4397497225622268E-3</v>
      </c>
      <c r="U7" s="62">
        <f t="shared" si="1"/>
        <v>3.8584888212328311E-6</v>
      </c>
      <c r="V7" s="62">
        <f t="shared" si="1"/>
        <v>2.117313430288065E-4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1.8850403036767199E-2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19</v>
      </c>
      <c r="B8" s="2">
        <v>1</v>
      </c>
      <c r="C8" s="2">
        <v>6</v>
      </c>
      <c r="D8" s="62">
        <f t="shared" si="0"/>
        <v>0.70922489956286816</v>
      </c>
      <c r="E8" s="62">
        <f t="shared" si="0"/>
        <v>5.3914793522211721E-2</v>
      </c>
      <c r="F8" s="62">
        <f t="shared" si="0"/>
        <v>3.3048400974664417E-2</v>
      </c>
      <c r="G8" s="69">
        <f t="shared" si="0"/>
        <v>9.7337263691457676E-3</v>
      </c>
      <c r="H8" s="62">
        <f t="shared" si="0"/>
        <v>2.4240213919887565E-2</v>
      </c>
      <c r="I8" s="62">
        <f t="shared" si="0"/>
        <v>9.9211248494990342E-2</v>
      </c>
      <c r="J8" s="62">
        <f t="shared" si="0"/>
        <v>3.7078543142536847E-3</v>
      </c>
      <c r="K8" s="62">
        <f t="shared" si="0"/>
        <v>1.783203255563592E-4</v>
      </c>
      <c r="L8" s="62">
        <f t="shared" si="0"/>
        <v>4.683439318606831E-4</v>
      </c>
      <c r="M8" s="62">
        <f t="shared" si="0"/>
        <v>4.0725710169149464E-2</v>
      </c>
      <c r="N8" s="62">
        <f t="shared" si="1"/>
        <v>1.8218403218137627E-2</v>
      </c>
      <c r="O8" s="62">
        <f t="shared" si="1"/>
        <v>1.1628411528718372E-4</v>
      </c>
      <c r="P8" s="62">
        <f t="shared" si="1"/>
        <v>1.1504855489393568E-3</v>
      </c>
      <c r="Q8" s="62">
        <f t="shared" si="1"/>
        <v>1.2562085047619681E-3</v>
      </c>
      <c r="R8" s="62">
        <f t="shared" si="1"/>
        <v>1.4071302116306608E-4</v>
      </c>
      <c r="S8" s="62">
        <f t="shared" si="1"/>
        <v>9.0544527121134752E-6</v>
      </c>
      <c r="T8" s="62">
        <f t="shared" si="1"/>
        <v>4.4397497225622268E-3</v>
      </c>
      <c r="U8" s="62">
        <f t="shared" si="1"/>
        <v>3.8584888212328311E-6</v>
      </c>
      <c r="V8" s="62">
        <f t="shared" si="1"/>
        <v>2.117313430288065E-4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7.3827684520804057E-2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7.0033119199051808E-2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6.9033119199051793E-2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6.7033119199051777E-2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1.8850403036767199E-2</v>
      </c>
      <c r="AB8" s="2">
        <f>SUMIFS(PERSALDATA!$G$2:$G$20871,PERSALDATA!$A$2:$A$20871,WORKING!A8,PERSALDATA!$D$2:$D$20871,WORKING!B8,PERSALDATA!$E$2:$E$20871,WORKING!C8,PERSALDATA!$F$2:$F$20871,"S&amp;W: BASIC SALARY (RES)")</f>
        <v>0</v>
      </c>
      <c r="AC8" s="2">
        <f>SUMIFS(PERSALDATA!$H$2:$H$20871,PERSALDATA!$A$2:$A$20871,WORKING!A8,PERSALDATA!$D$2:$D$20871,WORKING!B8,PERSALDATA!$E$2:$E$20871,WORKING!C8)</f>
        <v>0</v>
      </c>
    </row>
    <row r="9" spans="1:29" x14ac:dyDescent="0.25">
      <c r="A9" s="2">
        <f>Results!$D$3</f>
        <v>19</v>
      </c>
      <c r="B9" s="2">
        <v>1</v>
      </c>
      <c r="C9" s="2">
        <v>7</v>
      </c>
      <c r="D9" s="62">
        <f t="shared" si="0"/>
        <v>0.70922489956286816</v>
      </c>
      <c r="E9" s="62">
        <f t="shared" si="0"/>
        <v>5.3914793522211721E-2</v>
      </c>
      <c r="F9" s="62">
        <f t="shared" si="0"/>
        <v>3.3048400974664417E-2</v>
      </c>
      <c r="G9" s="69">
        <f t="shared" si="0"/>
        <v>9.7337263691457676E-3</v>
      </c>
      <c r="H9" s="62">
        <f t="shared" si="0"/>
        <v>2.4240213919887565E-2</v>
      </c>
      <c r="I9" s="62">
        <f t="shared" si="0"/>
        <v>9.9211248494990342E-2</v>
      </c>
      <c r="J9" s="62">
        <f t="shared" si="0"/>
        <v>3.7078543142536847E-3</v>
      </c>
      <c r="K9" s="62">
        <f t="shared" si="0"/>
        <v>1.783203255563592E-4</v>
      </c>
      <c r="L9" s="62">
        <f t="shared" si="0"/>
        <v>4.683439318606831E-4</v>
      </c>
      <c r="M9" s="62">
        <f t="shared" si="0"/>
        <v>4.0725710169149464E-2</v>
      </c>
      <c r="N9" s="62">
        <f t="shared" si="1"/>
        <v>1.8218403218137627E-2</v>
      </c>
      <c r="O9" s="62">
        <f t="shared" si="1"/>
        <v>1.1628411528718372E-4</v>
      </c>
      <c r="P9" s="62">
        <f t="shared" si="1"/>
        <v>1.1504855489393568E-3</v>
      </c>
      <c r="Q9" s="62">
        <f t="shared" si="1"/>
        <v>1.2562085047619681E-3</v>
      </c>
      <c r="R9" s="62">
        <f t="shared" si="1"/>
        <v>1.4071302116306608E-4</v>
      </c>
      <c r="S9" s="62">
        <f t="shared" si="1"/>
        <v>9.0544527121134752E-6</v>
      </c>
      <c r="T9" s="62">
        <f t="shared" si="1"/>
        <v>4.4397497225622268E-3</v>
      </c>
      <c r="U9" s="62">
        <f t="shared" si="1"/>
        <v>3.8584888212328311E-6</v>
      </c>
      <c r="V9" s="62">
        <f t="shared" si="1"/>
        <v>2.117313430288065E-4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1.8850403036767199E-2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19</v>
      </c>
      <c r="B10" s="2">
        <v>1</v>
      </c>
      <c r="C10" s="2">
        <v>8</v>
      </c>
      <c r="D10" s="62">
        <f t="shared" si="0"/>
        <v>0.70922489956286816</v>
      </c>
      <c r="E10" s="62">
        <f t="shared" si="0"/>
        <v>5.3914793522211721E-2</v>
      </c>
      <c r="F10" s="62">
        <f t="shared" si="0"/>
        <v>3.3048400974664417E-2</v>
      </c>
      <c r="G10" s="69">
        <f t="shared" si="0"/>
        <v>9.7337263691457676E-3</v>
      </c>
      <c r="H10" s="62">
        <f t="shared" si="0"/>
        <v>2.4240213919887565E-2</v>
      </c>
      <c r="I10" s="62">
        <f t="shared" si="0"/>
        <v>9.9211248494990342E-2</v>
      </c>
      <c r="J10" s="62">
        <f t="shared" si="0"/>
        <v>3.7078543142536847E-3</v>
      </c>
      <c r="K10" s="62">
        <f t="shared" si="0"/>
        <v>1.783203255563592E-4</v>
      </c>
      <c r="L10" s="62">
        <f t="shared" si="0"/>
        <v>4.683439318606831E-4</v>
      </c>
      <c r="M10" s="62">
        <f t="shared" si="0"/>
        <v>4.0725710169149464E-2</v>
      </c>
      <c r="N10" s="62">
        <f t="shared" si="1"/>
        <v>1.8218403218137627E-2</v>
      </c>
      <c r="O10" s="62">
        <f t="shared" si="1"/>
        <v>1.1628411528718372E-4</v>
      </c>
      <c r="P10" s="62">
        <f t="shared" si="1"/>
        <v>1.1504855489393568E-3</v>
      </c>
      <c r="Q10" s="62">
        <f t="shared" si="1"/>
        <v>1.2562085047619681E-3</v>
      </c>
      <c r="R10" s="62">
        <f t="shared" si="1"/>
        <v>1.4071302116306608E-4</v>
      </c>
      <c r="S10" s="62">
        <f t="shared" si="1"/>
        <v>9.0544527121134752E-6</v>
      </c>
      <c r="T10" s="62">
        <f t="shared" si="1"/>
        <v>4.4397497225622268E-3</v>
      </c>
      <c r="U10" s="62">
        <f t="shared" si="1"/>
        <v>3.8584888212328311E-6</v>
      </c>
      <c r="V10" s="62">
        <f t="shared" si="1"/>
        <v>2.117313430288065E-4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7.3827684520804057E-2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7.0033119199051808E-2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6.9033119199051793E-2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6.7033119199051777E-2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1.8850403036767199E-2</v>
      </c>
      <c r="AB10" s="2">
        <f>SUMIFS(PERSALDATA!$G$2:$G$20871,PERSALDATA!$A$2:$A$20871,WORKING!A10,PERSALDATA!$D$2:$D$20871,WORKING!B10,PERSALDATA!$E$2:$E$20871,WORKING!C10,PERSALDATA!$F$2:$F$20871,"S&amp;W: BASIC SALARY (RES)")</f>
        <v>0</v>
      </c>
      <c r="AC10" s="2">
        <f>SUMIFS(PERSALDATA!$H$2:$H$20871,PERSALDATA!$A$2:$A$20871,WORKING!A10,PERSALDATA!$D$2:$D$20871,WORKING!B10,PERSALDATA!$E$2:$E$20871,WORKING!C10)</f>
        <v>0</v>
      </c>
    </row>
    <row r="11" spans="1:29" x14ac:dyDescent="0.25">
      <c r="A11" s="2">
        <f>Results!$D$3</f>
        <v>19</v>
      </c>
      <c r="B11" s="2">
        <v>1</v>
      </c>
      <c r="C11" s="2">
        <v>9</v>
      </c>
      <c r="D11" s="62">
        <f t="shared" si="0"/>
        <v>0.70922489956286816</v>
      </c>
      <c r="E11" s="62">
        <f t="shared" si="0"/>
        <v>5.3914793522211721E-2</v>
      </c>
      <c r="F11" s="62">
        <f t="shared" si="0"/>
        <v>3.3048400974664417E-2</v>
      </c>
      <c r="G11" s="69">
        <f t="shared" si="0"/>
        <v>9.7337263691457676E-3</v>
      </c>
      <c r="H11" s="62">
        <f t="shared" si="0"/>
        <v>2.4240213919887565E-2</v>
      </c>
      <c r="I11" s="62">
        <f t="shared" si="0"/>
        <v>9.9211248494990342E-2</v>
      </c>
      <c r="J11" s="62">
        <f t="shared" si="0"/>
        <v>3.7078543142536847E-3</v>
      </c>
      <c r="K11" s="62">
        <f t="shared" si="0"/>
        <v>1.783203255563592E-4</v>
      </c>
      <c r="L11" s="62">
        <f t="shared" si="0"/>
        <v>4.683439318606831E-4</v>
      </c>
      <c r="M11" s="62">
        <f t="shared" si="0"/>
        <v>4.0725710169149464E-2</v>
      </c>
      <c r="N11" s="62">
        <f t="shared" si="1"/>
        <v>1.8218403218137627E-2</v>
      </c>
      <c r="O11" s="62">
        <f t="shared" si="1"/>
        <v>1.1628411528718372E-4</v>
      </c>
      <c r="P11" s="62">
        <f t="shared" si="1"/>
        <v>1.1504855489393568E-3</v>
      </c>
      <c r="Q11" s="62">
        <f t="shared" si="1"/>
        <v>1.2562085047619681E-3</v>
      </c>
      <c r="R11" s="62">
        <f t="shared" si="1"/>
        <v>1.4071302116306608E-4</v>
      </c>
      <c r="S11" s="62">
        <f t="shared" si="1"/>
        <v>9.0544527121134752E-6</v>
      </c>
      <c r="T11" s="62">
        <f t="shared" si="1"/>
        <v>4.4397497225622268E-3</v>
      </c>
      <c r="U11" s="62">
        <f t="shared" si="1"/>
        <v>3.8584888212328311E-6</v>
      </c>
      <c r="V11" s="62">
        <f t="shared" si="1"/>
        <v>2.117313430288065E-4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1.8850403036767199E-2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19</v>
      </c>
      <c r="B12" s="2">
        <v>1</v>
      </c>
      <c r="C12" s="2">
        <v>10</v>
      </c>
      <c r="D12" s="62">
        <f t="shared" si="0"/>
        <v>0.70922489956286816</v>
      </c>
      <c r="E12" s="62">
        <f t="shared" si="0"/>
        <v>5.3914793522211721E-2</v>
      </c>
      <c r="F12" s="62">
        <f t="shared" si="0"/>
        <v>3.3048400974664417E-2</v>
      </c>
      <c r="G12" s="69">
        <f t="shared" si="0"/>
        <v>9.7337263691457676E-3</v>
      </c>
      <c r="H12" s="62">
        <f t="shared" si="0"/>
        <v>2.4240213919887565E-2</v>
      </c>
      <c r="I12" s="62">
        <f t="shared" si="0"/>
        <v>9.9211248494990342E-2</v>
      </c>
      <c r="J12" s="62">
        <f t="shared" si="0"/>
        <v>3.7078543142536847E-3</v>
      </c>
      <c r="K12" s="62">
        <f t="shared" si="0"/>
        <v>1.783203255563592E-4</v>
      </c>
      <c r="L12" s="62">
        <f t="shared" si="0"/>
        <v>4.683439318606831E-4</v>
      </c>
      <c r="M12" s="62">
        <f t="shared" si="0"/>
        <v>4.0725710169149464E-2</v>
      </c>
      <c r="N12" s="62">
        <f t="shared" si="1"/>
        <v>1.8218403218137627E-2</v>
      </c>
      <c r="O12" s="62">
        <f t="shared" si="1"/>
        <v>1.1628411528718372E-4</v>
      </c>
      <c r="P12" s="62">
        <f t="shared" si="1"/>
        <v>1.1504855489393568E-3</v>
      </c>
      <c r="Q12" s="62">
        <f t="shared" si="1"/>
        <v>1.2562085047619681E-3</v>
      </c>
      <c r="R12" s="62">
        <f t="shared" si="1"/>
        <v>1.4071302116306608E-4</v>
      </c>
      <c r="S12" s="62">
        <f t="shared" si="1"/>
        <v>9.0544527121134752E-6</v>
      </c>
      <c r="T12" s="62">
        <f t="shared" si="1"/>
        <v>4.4397497225622268E-3</v>
      </c>
      <c r="U12" s="62">
        <f t="shared" si="1"/>
        <v>3.8584888212328311E-6</v>
      </c>
      <c r="V12" s="62">
        <f t="shared" si="1"/>
        <v>2.117313430288065E-4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1.8850403036767199E-2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19</v>
      </c>
      <c r="B13" s="2">
        <v>1</v>
      </c>
      <c r="C13" s="2">
        <v>11</v>
      </c>
      <c r="D13" s="62">
        <f t="shared" si="0"/>
        <v>0.70922489956286816</v>
      </c>
      <c r="E13" s="62">
        <f t="shared" si="0"/>
        <v>5.3914793522211721E-2</v>
      </c>
      <c r="F13" s="62">
        <f t="shared" si="0"/>
        <v>3.3048400974664417E-2</v>
      </c>
      <c r="G13" s="69">
        <f t="shared" si="0"/>
        <v>9.7337263691457676E-3</v>
      </c>
      <c r="H13" s="62">
        <f t="shared" si="0"/>
        <v>2.4240213919887565E-2</v>
      </c>
      <c r="I13" s="62">
        <f t="shared" si="0"/>
        <v>9.9211248494990342E-2</v>
      </c>
      <c r="J13" s="62">
        <f t="shared" si="0"/>
        <v>3.7078543142536847E-3</v>
      </c>
      <c r="K13" s="62">
        <f t="shared" si="0"/>
        <v>1.783203255563592E-4</v>
      </c>
      <c r="L13" s="62">
        <f t="shared" si="0"/>
        <v>4.683439318606831E-4</v>
      </c>
      <c r="M13" s="62">
        <f t="shared" si="0"/>
        <v>4.0725710169149464E-2</v>
      </c>
      <c r="N13" s="62">
        <f t="shared" si="1"/>
        <v>1.8218403218137627E-2</v>
      </c>
      <c r="O13" s="62">
        <f t="shared" si="1"/>
        <v>1.1628411528718372E-4</v>
      </c>
      <c r="P13" s="62">
        <f t="shared" si="1"/>
        <v>1.1504855489393568E-3</v>
      </c>
      <c r="Q13" s="62">
        <f t="shared" si="1"/>
        <v>1.2562085047619681E-3</v>
      </c>
      <c r="R13" s="62">
        <f t="shared" si="1"/>
        <v>1.4071302116306608E-4</v>
      </c>
      <c r="S13" s="62">
        <f t="shared" si="1"/>
        <v>9.0544527121134752E-6</v>
      </c>
      <c r="T13" s="62">
        <f t="shared" si="1"/>
        <v>4.4397497225622268E-3</v>
      </c>
      <c r="U13" s="62">
        <f t="shared" si="1"/>
        <v>3.8584888212328311E-6</v>
      </c>
      <c r="V13" s="62">
        <f t="shared" si="1"/>
        <v>2.117313430288065E-4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1.8850403036767199E-2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0</v>
      </c>
    </row>
    <row r="14" spans="1:29" x14ac:dyDescent="0.25">
      <c r="A14" s="2">
        <f>Results!$D$3</f>
        <v>19</v>
      </c>
      <c r="B14" s="2">
        <v>1</v>
      </c>
      <c r="C14" s="2">
        <v>12</v>
      </c>
      <c r="D14" s="62">
        <f t="shared" si="0"/>
        <v>0.70922489956286816</v>
      </c>
      <c r="E14" s="62">
        <f t="shared" si="0"/>
        <v>5.3914793522211721E-2</v>
      </c>
      <c r="F14" s="62">
        <f t="shared" si="0"/>
        <v>3.3048400974664417E-2</v>
      </c>
      <c r="G14" s="69">
        <f t="shared" si="0"/>
        <v>9.7337263691457676E-3</v>
      </c>
      <c r="H14" s="62">
        <f t="shared" si="0"/>
        <v>2.4240213919887565E-2</v>
      </c>
      <c r="I14" s="62">
        <f t="shared" si="0"/>
        <v>9.9211248494990342E-2</v>
      </c>
      <c r="J14" s="62">
        <f t="shared" si="0"/>
        <v>3.7078543142536847E-3</v>
      </c>
      <c r="K14" s="62">
        <f t="shared" si="0"/>
        <v>1.783203255563592E-4</v>
      </c>
      <c r="L14" s="62">
        <f t="shared" si="0"/>
        <v>4.683439318606831E-4</v>
      </c>
      <c r="M14" s="62">
        <f t="shared" si="0"/>
        <v>4.0725710169149464E-2</v>
      </c>
      <c r="N14" s="62">
        <f t="shared" si="1"/>
        <v>1.8218403218137627E-2</v>
      </c>
      <c r="O14" s="62">
        <f t="shared" si="1"/>
        <v>1.1628411528718372E-4</v>
      </c>
      <c r="P14" s="62">
        <f t="shared" si="1"/>
        <v>1.1504855489393568E-3</v>
      </c>
      <c r="Q14" s="62">
        <f t="shared" si="1"/>
        <v>1.2562085047619681E-3</v>
      </c>
      <c r="R14" s="62">
        <f t="shared" si="1"/>
        <v>1.4071302116306608E-4</v>
      </c>
      <c r="S14" s="62">
        <f t="shared" si="1"/>
        <v>9.0544527121134752E-6</v>
      </c>
      <c r="T14" s="62">
        <f t="shared" si="1"/>
        <v>4.4397497225622268E-3</v>
      </c>
      <c r="U14" s="62">
        <f t="shared" si="1"/>
        <v>3.8584888212328311E-6</v>
      </c>
      <c r="V14" s="62">
        <f t="shared" si="1"/>
        <v>2.117313430288065E-4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1.8850403036767199E-2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0</v>
      </c>
    </row>
    <row r="15" spans="1:29" x14ac:dyDescent="0.25">
      <c r="A15" s="2">
        <f>Results!$D$3</f>
        <v>19</v>
      </c>
      <c r="B15" s="2">
        <v>1</v>
      </c>
      <c r="C15" s="2">
        <v>13</v>
      </c>
      <c r="D15" s="62">
        <f t="shared" si="0"/>
        <v>0.70922489956286816</v>
      </c>
      <c r="E15" s="62">
        <f t="shared" si="0"/>
        <v>5.3914793522211721E-2</v>
      </c>
      <c r="F15" s="62">
        <f t="shared" si="0"/>
        <v>3.3048400974664417E-2</v>
      </c>
      <c r="G15" s="69">
        <f t="shared" si="0"/>
        <v>9.7337263691457676E-3</v>
      </c>
      <c r="H15" s="62">
        <f t="shared" si="0"/>
        <v>2.4240213919887565E-2</v>
      </c>
      <c r="I15" s="62">
        <f t="shared" si="0"/>
        <v>9.9211248494990342E-2</v>
      </c>
      <c r="J15" s="62">
        <f t="shared" si="0"/>
        <v>3.7078543142536847E-3</v>
      </c>
      <c r="K15" s="62">
        <f t="shared" si="0"/>
        <v>1.783203255563592E-4</v>
      </c>
      <c r="L15" s="62">
        <f t="shared" si="0"/>
        <v>4.683439318606831E-4</v>
      </c>
      <c r="M15" s="62">
        <f t="shared" si="0"/>
        <v>4.0725710169149464E-2</v>
      </c>
      <c r="N15" s="62">
        <f t="shared" si="1"/>
        <v>1.8218403218137627E-2</v>
      </c>
      <c r="O15" s="62">
        <f t="shared" si="1"/>
        <v>1.1628411528718372E-4</v>
      </c>
      <c r="P15" s="62">
        <f t="shared" si="1"/>
        <v>1.1504855489393568E-3</v>
      </c>
      <c r="Q15" s="62">
        <f t="shared" si="1"/>
        <v>1.2562085047619681E-3</v>
      </c>
      <c r="R15" s="62">
        <f t="shared" si="1"/>
        <v>1.4071302116306608E-4</v>
      </c>
      <c r="S15" s="62">
        <f t="shared" si="1"/>
        <v>9.0544527121134752E-6</v>
      </c>
      <c r="T15" s="62">
        <f t="shared" si="1"/>
        <v>4.4397497225622268E-3</v>
      </c>
      <c r="U15" s="62">
        <f t="shared" si="1"/>
        <v>3.8584888212328311E-6</v>
      </c>
      <c r="V15" s="62">
        <f t="shared" si="1"/>
        <v>2.117313430288065E-4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1.8850403036767199E-2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0</v>
      </c>
    </row>
    <row r="16" spans="1:29" x14ac:dyDescent="0.25">
      <c r="A16" s="2">
        <f>Results!$D$3</f>
        <v>19</v>
      </c>
      <c r="B16" s="2">
        <v>1</v>
      </c>
      <c r="C16" s="2">
        <v>14</v>
      </c>
      <c r="D16" s="62">
        <f t="shared" si="0"/>
        <v>0.70922489956286816</v>
      </c>
      <c r="E16" s="62">
        <f t="shared" si="0"/>
        <v>5.3914793522211721E-2</v>
      </c>
      <c r="F16" s="62">
        <f t="shared" si="0"/>
        <v>3.3048400974664417E-2</v>
      </c>
      <c r="G16" s="69">
        <f t="shared" si="0"/>
        <v>9.7337263691457676E-3</v>
      </c>
      <c r="H16" s="62">
        <f t="shared" si="0"/>
        <v>2.4240213919887565E-2</v>
      </c>
      <c r="I16" s="62">
        <f t="shared" si="0"/>
        <v>9.9211248494990342E-2</v>
      </c>
      <c r="J16" s="62">
        <f t="shared" si="0"/>
        <v>3.7078543142536847E-3</v>
      </c>
      <c r="K16" s="62">
        <f t="shared" si="0"/>
        <v>1.783203255563592E-4</v>
      </c>
      <c r="L16" s="62">
        <f t="shared" si="0"/>
        <v>4.683439318606831E-4</v>
      </c>
      <c r="M16" s="62">
        <f t="shared" si="0"/>
        <v>4.0725710169149464E-2</v>
      </c>
      <c r="N16" s="62">
        <f t="shared" si="1"/>
        <v>1.8218403218137627E-2</v>
      </c>
      <c r="O16" s="62">
        <f t="shared" si="1"/>
        <v>1.1628411528718372E-4</v>
      </c>
      <c r="P16" s="62">
        <f t="shared" si="1"/>
        <v>1.1504855489393568E-3</v>
      </c>
      <c r="Q16" s="62">
        <f t="shared" si="1"/>
        <v>1.2562085047619681E-3</v>
      </c>
      <c r="R16" s="62">
        <f t="shared" si="1"/>
        <v>1.4071302116306608E-4</v>
      </c>
      <c r="S16" s="62">
        <f t="shared" si="1"/>
        <v>9.0544527121134752E-6</v>
      </c>
      <c r="T16" s="62">
        <f t="shared" si="1"/>
        <v>4.4397497225622268E-3</v>
      </c>
      <c r="U16" s="62">
        <f t="shared" si="1"/>
        <v>3.8584888212328311E-6</v>
      </c>
      <c r="V16" s="62">
        <f t="shared" si="1"/>
        <v>2.117313430288065E-4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1.8850403036767199E-2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19</v>
      </c>
      <c r="B17" s="2">
        <v>1</v>
      </c>
      <c r="C17" s="2">
        <v>15</v>
      </c>
      <c r="D17" s="62">
        <f t="shared" si="0"/>
        <v>0.70922489956286816</v>
      </c>
      <c r="E17" s="62">
        <f t="shared" si="0"/>
        <v>5.3914793522211721E-2</v>
      </c>
      <c r="F17" s="62">
        <f t="shared" si="0"/>
        <v>3.3048400974664417E-2</v>
      </c>
      <c r="G17" s="69">
        <f t="shared" si="0"/>
        <v>9.7337263691457676E-3</v>
      </c>
      <c r="H17" s="62">
        <f t="shared" si="0"/>
        <v>2.4240213919887565E-2</v>
      </c>
      <c r="I17" s="62">
        <f t="shared" si="0"/>
        <v>9.9211248494990342E-2</v>
      </c>
      <c r="J17" s="62">
        <f t="shared" si="0"/>
        <v>3.7078543142536847E-3</v>
      </c>
      <c r="K17" s="62">
        <f t="shared" si="0"/>
        <v>1.783203255563592E-4</v>
      </c>
      <c r="L17" s="62">
        <f t="shared" si="0"/>
        <v>4.683439318606831E-4</v>
      </c>
      <c r="M17" s="62">
        <f t="shared" si="0"/>
        <v>4.0725710169149464E-2</v>
      </c>
      <c r="N17" s="62">
        <f t="shared" si="1"/>
        <v>1.8218403218137627E-2</v>
      </c>
      <c r="O17" s="62">
        <f t="shared" si="1"/>
        <v>1.1628411528718372E-4</v>
      </c>
      <c r="P17" s="62">
        <f t="shared" si="1"/>
        <v>1.1504855489393568E-3</v>
      </c>
      <c r="Q17" s="62">
        <f t="shared" si="1"/>
        <v>1.2562085047619681E-3</v>
      </c>
      <c r="R17" s="62">
        <f t="shared" si="1"/>
        <v>1.4071302116306608E-4</v>
      </c>
      <c r="S17" s="62">
        <f t="shared" si="1"/>
        <v>9.0544527121134752E-6</v>
      </c>
      <c r="T17" s="62">
        <f t="shared" si="1"/>
        <v>4.4397497225622268E-3</v>
      </c>
      <c r="U17" s="62">
        <f t="shared" si="1"/>
        <v>3.8584888212328311E-6</v>
      </c>
      <c r="V17" s="62">
        <f t="shared" si="1"/>
        <v>2.117313430288065E-4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1.8850403036767199E-2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19</v>
      </c>
      <c r="B18" s="2">
        <v>1</v>
      </c>
      <c r="C18" s="2">
        <v>16</v>
      </c>
      <c r="D18" s="62">
        <f t="shared" si="0"/>
        <v>0.70922489956286816</v>
      </c>
      <c r="E18" s="62">
        <f t="shared" si="0"/>
        <v>5.3914793522211721E-2</v>
      </c>
      <c r="F18" s="62">
        <f t="shared" si="0"/>
        <v>3.3048400974664417E-2</v>
      </c>
      <c r="G18" s="69">
        <f t="shared" si="0"/>
        <v>9.7337263691457676E-3</v>
      </c>
      <c r="H18" s="62">
        <f t="shared" si="0"/>
        <v>2.4240213919887565E-2</v>
      </c>
      <c r="I18" s="62">
        <f t="shared" si="0"/>
        <v>9.9211248494990342E-2</v>
      </c>
      <c r="J18" s="62">
        <f t="shared" si="0"/>
        <v>3.7078543142536847E-3</v>
      </c>
      <c r="K18" s="62">
        <f t="shared" si="0"/>
        <v>1.783203255563592E-4</v>
      </c>
      <c r="L18" s="62">
        <f t="shared" si="0"/>
        <v>4.683439318606831E-4</v>
      </c>
      <c r="M18" s="62">
        <f t="shared" si="0"/>
        <v>4.0725710169149464E-2</v>
      </c>
      <c r="N18" s="62">
        <f t="shared" si="1"/>
        <v>1.8218403218137627E-2</v>
      </c>
      <c r="O18" s="62">
        <f t="shared" si="1"/>
        <v>1.1628411528718372E-4</v>
      </c>
      <c r="P18" s="62">
        <f t="shared" si="1"/>
        <v>1.1504855489393568E-3</v>
      </c>
      <c r="Q18" s="62">
        <f t="shared" si="1"/>
        <v>1.2562085047619681E-3</v>
      </c>
      <c r="R18" s="62">
        <f t="shared" si="1"/>
        <v>1.4071302116306608E-4</v>
      </c>
      <c r="S18" s="62">
        <f t="shared" si="1"/>
        <v>9.0544527121134752E-6</v>
      </c>
      <c r="T18" s="62">
        <f t="shared" si="1"/>
        <v>4.4397497225622268E-3</v>
      </c>
      <c r="U18" s="62">
        <f t="shared" si="1"/>
        <v>3.8584888212328311E-6</v>
      </c>
      <c r="V18" s="62">
        <f t="shared" si="1"/>
        <v>2.117313430288065E-4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1.8850403036767199E-2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19</v>
      </c>
      <c r="B19" s="2">
        <v>1</v>
      </c>
      <c r="C19" s="2" t="s">
        <v>57</v>
      </c>
      <c r="D19" s="62">
        <f t="shared" si="0"/>
        <v>0.70922489956286816</v>
      </c>
      <c r="E19" s="62">
        <f t="shared" si="0"/>
        <v>5.3914793522211721E-2</v>
      </c>
      <c r="F19" s="62">
        <f t="shared" si="0"/>
        <v>3.3048400974664417E-2</v>
      </c>
      <c r="G19" s="69">
        <f t="shared" si="0"/>
        <v>9.7337263691457676E-3</v>
      </c>
      <c r="H19" s="62">
        <f t="shared" si="0"/>
        <v>2.4240213919887565E-2</v>
      </c>
      <c r="I19" s="62">
        <f t="shared" si="0"/>
        <v>9.9211248494990342E-2</v>
      </c>
      <c r="J19" s="62">
        <f t="shared" si="0"/>
        <v>3.7078543142536847E-3</v>
      </c>
      <c r="K19" s="62">
        <f t="shared" si="0"/>
        <v>1.783203255563592E-4</v>
      </c>
      <c r="L19" s="62">
        <f t="shared" si="0"/>
        <v>4.683439318606831E-4</v>
      </c>
      <c r="M19" s="62">
        <f t="shared" si="0"/>
        <v>4.0725710169149464E-2</v>
      </c>
      <c r="N19" s="62">
        <f t="shared" si="1"/>
        <v>1.8218403218137627E-2</v>
      </c>
      <c r="O19" s="62">
        <f t="shared" si="1"/>
        <v>1.1628411528718372E-4</v>
      </c>
      <c r="P19" s="62">
        <f t="shared" si="1"/>
        <v>1.1504855489393568E-3</v>
      </c>
      <c r="Q19" s="62">
        <f t="shared" si="1"/>
        <v>1.2562085047619681E-3</v>
      </c>
      <c r="R19" s="62">
        <f t="shared" si="1"/>
        <v>1.4071302116306608E-4</v>
      </c>
      <c r="S19" s="62">
        <f t="shared" si="1"/>
        <v>9.0544527121134752E-6</v>
      </c>
      <c r="T19" s="62">
        <f t="shared" si="1"/>
        <v>4.4397497225622268E-3</v>
      </c>
      <c r="U19" s="62">
        <f t="shared" si="1"/>
        <v>3.8584888212328311E-6</v>
      </c>
      <c r="V19" s="62">
        <f t="shared" si="1"/>
        <v>2.117313430288065E-4</v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1.8850403036767199E-2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19</v>
      </c>
      <c r="B20" s="2">
        <v>2</v>
      </c>
      <c r="C20" s="2">
        <v>1</v>
      </c>
      <c r="D20" s="62">
        <f t="shared" si="0"/>
        <v>0.70922489956286816</v>
      </c>
      <c r="E20" s="62">
        <f t="shared" si="0"/>
        <v>5.3914793522211721E-2</v>
      </c>
      <c r="F20" s="62">
        <f t="shared" si="0"/>
        <v>3.3048400974664417E-2</v>
      </c>
      <c r="G20" s="69">
        <f t="shared" si="0"/>
        <v>9.7337263691457676E-3</v>
      </c>
      <c r="H20" s="62">
        <f t="shared" si="0"/>
        <v>2.4240213919887565E-2</v>
      </c>
      <c r="I20" s="62">
        <f t="shared" si="0"/>
        <v>9.9211248494990342E-2</v>
      </c>
      <c r="J20" s="62">
        <f t="shared" si="0"/>
        <v>3.7078543142536847E-3</v>
      </c>
      <c r="K20" s="62">
        <f t="shared" si="0"/>
        <v>1.783203255563592E-4</v>
      </c>
      <c r="L20" s="62">
        <f t="shared" si="0"/>
        <v>4.683439318606831E-4</v>
      </c>
      <c r="M20" s="62">
        <f t="shared" si="0"/>
        <v>4.0725710169149464E-2</v>
      </c>
      <c r="N20" s="62">
        <f t="shared" si="1"/>
        <v>1.8218403218137627E-2</v>
      </c>
      <c r="O20" s="62">
        <f t="shared" si="1"/>
        <v>1.1628411528718372E-4</v>
      </c>
      <c r="P20" s="62">
        <f t="shared" si="1"/>
        <v>1.1504855489393568E-3</v>
      </c>
      <c r="Q20" s="62">
        <f t="shared" si="1"/>
        <v>1.2562085047619681E-3</v>
      </c>
      <c r="R20" s="62">
        <f t="shared" si="1"/>
        <v>1.4071302116306608E-4</v>
      </c>
      <c r="S20" s="62">
        <f t="shared" si="1"/>
        <v>9.0544527121134752E-6</v>
      </c>
      <c r="T20" s="62">
        <f t="shared" si="1"/>
        <v>4.4397497225622268E-3</v>
      </c>
      <c r="U20" s="62">
        <f t="shared" si="1"/>
        <v>3.8584888212328311E-6</v>
      </c>
      <c r="V20" s="62">
        <f t="shared" si="1"/>
        <v>2.117313430288065E-4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1.8850403036767199E-2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19</v>
      </c>
      <c r="B21" s="2">
        <v>2</v>
      </c>
      <c r="C21" s="2">
        <v>2</v>
      </c>
      <c r="D21" s="62">
        <f t="shared" si="0"/>
        <v>0.70922489956286816</v>
      </c>
      <c r="E21" s="62">
        <f t="shared" si="0"/>
        <v>5.3914793522211721E-2</v>
      </c>
      <c r="F21" s="62">
        <f t="shared" si="0"/>
        <v>3.3048400974664417E-2</v>
      </c>
      <c r="G21" s="69">
        <f t="shared" si="0"/>
        <v>9.7337263691457676E-3</v>
      </c>
      <c r="H21" s="62">
        <f t="shared" si="0"/>
        <v>2.4240213919887565E-2</v>
      </c>
      <c r="I21" s="62">
        <f t="shared" si="0"/>
        <v>9.9211248494990342E-2</v>
      </c>
      <c r="J21" s="62">
        <f t="shared" si="0"/>
        <v>3.7078543142536847E-3</v>
      </c>
      <c r="K21" s="62">
        <f t="shared" si="0"/>
        <v>1.783203255563592E-4</v>
      </c>
      <c r="L21" s="62">
        <f t="shared" si="0"/>
        <v>4.683439318606831E-4</v>
      </c>
      <c r="M21" s="62">
        <f t="shared" si="0"/>
        <v>4.0725710169149464E-2</v>
      </c>
      <c r="N21" s="62">
        <f t="shared" si="1"/>
        <v>1.8218403218137627E-2</v>
      </c>
      <c r="O21" s="62">
        <f t="shared" si="1"/>
        <v>1.1628411528718372E-4</v>
      </c>
      <c r="P21" s="62">
        <f t="shared" si="1"/>
        <v>1.1504855489393568E-3</v>
      </c>
      <c r="Q21" s="62">
        <f t="shared" si="1"/>
        <v>1.2562085047619681E-3</v>
      </c>
      <c r="R21" s="62">
        <f t="shared" si="1"/>
        <v>1.4071302116306608E-4</v>
      </c>
      <c r="S21" s="62">
        <f t="shared" si="1"/>
        <v>9.0544527121134752E-6</v>
      </c>
      <c r="T21" s="62">
        <f t="shared" si="1"/>
        <v>4.4397497225622268E-3</v>
      </c>
      <c r="U21" s="62">
        <f t="shared" si="1"/>
        <v>3.8584888212328311E-6</v>
      </c>
      <c r="V21" s="62">
        <f t="shared" si="1"/>
        <v>2.117313430288065E-4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1.8850403036767199E-2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19</v>
      </c>
      <c r="B22" s="2">
        <v>2</v>
      </c>
      <c r="C22" s="2">
        <v>3</v>
      </c>
      <c r="D22" s="62">
        <f t="shared" si="0"/>
        <v>0.70922489956286816</v>
      </c>
      <c r="E22" s="62">
        <f t="shared" si="0"/>
        <v>5.3914793522211721E-2</v>
      </c>
      <c r="F22" s="62">
        <f t="shared" si="0"/>
        <v>3.3048400974664417E-2</v>
      </c>
      <c r="G22" s="69">
        <f t="shared" si="0"/>
        <v>9.7337263691457676E-3</v>
      </c>
      <c r="H22" s="62">
        <f t="shared" si="0"/>
        <v>2.4240213919887565E-2</v>
      </c>
      <c r="I22" s="62">
        <f t="shared" si="0"/>
        <v>9.9211248494990342E-2</v>
      </c>
      <c r="J22" s="62">
        <f t="shared" si="0"/>
        <v>3.7078543142536847E-3</v>
      </c>
      <c r="K22" s="62">
        <f t="shared" si="0"/>
        <v>1.783203255563592E-4</v>
      </c>
      <c r="L22" s="62">
        <f t="shared" si="0"/>
        <v>4.683439318606831E-4</v>
      </c>
      <c r="M22" s="62">
        <f t="shared" si="0"/>
        <v>4.0725710169149464E-2</v>
      </c>
      <c r="N22" s="62">
        <f t="shared" si="1"/>
        <v>1.8218403218137627E-2</v>
      </c>
      <c r="O22" s="62">
        <f t="shared" si="1"/>
        <v>1.1628411528718372E-4</v>
      </c>
      <c r="P22" s="62">
        <f t="shared" si="1"/>
        <v>1.1504855489393568E-3</v>
      </c>
      <c r="Q22" s="62">
        <f t="shared" si="1"/>
        <v>1.2562085047619681E-3</v>
      </c>
      <c r="R22" s="62">
        <f t="shared" si="1"/>
        <v>1.4071302116306608E-4</v>
      </c>
      <c r="S22" s="62">
        <f t="shared" si="1"/>
        <v>9.0544527121134752E-6</v>
      </c>
      <c r="T22" s="62">
        <f t="shared" si="1"/>
        <v>4.4397497225622268E-3</v>
      </c>
      <c r="U22" s="62">
        <f t="shared" si="1"/>
        <v>3.8584888212328311E-6</v>
      </c>
      <c r="V22" s="62">
        <f t="shared" si="1"/>
        <v>2.117313430288065E-4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1.8850403036767199E-2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19</v>
      </c>
      <c r="B23" s="2">
        <v>2</v>
      </c>
      <c r="C23" s="2">
        <v>4</v>
      </c>
      <c r="D23" s="62">
        <f t="shared" si="0"/>
        <v>0.70922489956286816</v>
      </c>
      <c r="E23" s="62">
        <f t="shared" si="0"/>
        <v>5.3914793522211721E-2</v>
      </c>
      <c r="F23" s="62">
        <f t="shared" si="0"/>
        <v>3.3048400974664417E-2</v>
      </c>
      <c r="G23" s="69">
        <f t="shared" si="0"/>
        <v>9.7337263691457676E-3</v>
      </c>
      <c r="H23" s="62">
        <f t="shared" si="0"/>
        <v>2.4240213919887565E-2</v>
      </c>
      <c r="I23" s="62">
        <f t="shared" si="0"/>
        <v>9.9211248494990342E-2</v>
      </c>
      <c r="J23" s="62">
        <f t="shared" si="0"/>
        <v>3.7078543142536847E-3</v>
      </c>
      <c r="K23" s="62">
        <f t="shared" si="0"/>
        <v>1.783203255563592E-4</v>
      </c>
      <c r="L23" s="62">
        <f t="shared" si="0"/>
        <v>4.683439318606831E-4</v>
      </c>
      <c r="M23" s="62">
        <f t="shared" si="0"/>
        <v>4.0725710169149464E-2</v>
      </c>
      <c r="N23" s="62">
        <f t="shared" si="1"/>
        <v>1.8218403218137627E-2</v>
      </c>
      <c r="O23" s="62">
        <f t="shared" si="1"/>
        <v>1.1628411528718372E-4</v>
      </c>
      <c r="P23" s="62">
        <f t="shared" si="1"/>
        <v>1.1504855489393568E-3</v>
      </c>
      <c r="Q23" s="62">
        <f t="shared" si="1"/>
        <v>1.2562085047619681E-3</v>
      </c>
      <c r="R23" s="62">
        <f t="shared" si="1"/>
        <v>1.4071302116306608E-4</v>
      </c>
      <c r="S23" s="62">
        <f t="shared" si="1"/>
        <v>9.0544527121134752E-6</v>
      </c>
      <c r="T23" s="62">
        <f t="shared" si="1"/>
        <v>4.4397497225622268E-3</v>
      </c>
      <c r="U23" s="62">
        <f t="shared" si="1"/>
        <v>3.8584888212328311E-6</v>
      </c>
      <c r="V23" s="62">
        <f t="shared" si="1"/>
        <v>2.117313430288065E-4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1.8850403036767199E-2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19</v>
      </c>
      <c r="B24" s="2">
        <v>2</v>
      </c>
      <c r="C24" s="2">
        <v>5</v>
      </c>
      <c r="D24" s="62">
        <f t="shared" si="0"/>
        <v>0.70922489956286816</v>
      </c>
      <c r="E24" s="62">
        <f t="shared" si="0"/>
        <v>5.3914793522211721E-2</v>
      </c>
      <c r="F24" s="62">
        <f t="shared" si="0"/>
        <v>3.3048400974664417E-2</v>
      </c>
      <c r="G24" s="69">
        <f t="shared" si="0"/>
        <v>9.7337263691457676E-3</v>
      </c>
      <c r="H24" s="62">
        <f t="shared" si="0"/>
        <v>2.4240213919887565E-2</v>
      </c>
      <c r="I24" s="62">
        <f t="shared" si="0"/>
        <v>9.9211248494990342E-2</v>
      </c>
      <c r="J24" s="62">
        <f t="shared" si="0"/>
        <v>3.7078543142536847E-3</v>
      </c>
      <c r="K24" s="62">
        <f t="shared" si="0"/>
        <v>1.783203255563592E-4</v>
      </c>
      <c r="L24" s="62">
        <f t="shared" si="0"/>
        <v>4.683439318606831E-4</v>
      </c>
      <c r="M24" s="62">
        <f t="shared" si="0"/>
        <v>4.0725710169149464E-2</v>
      </c>
      <c r="N24" s="62">
        <f t="shared" si="1"/>
        <v>1.8218403218137627E-2</v>
      </c>
      <c r="O24" s="62">
        <f t="shared" si="1"/>
        <v>1.1628411528718372E-4</v>
      </c>
      <c r="P24" s="62">
        <f t="shared" si="1"/>
        <v>1.1504855489393568E-3</v>
      </c>
      <c r="Q24" s="62">
        <f t="shared" si="1"/>
        <v>1.2562085047619681E-3</v>
      </c>
      <c r="R24" s="62">
        <f t="shared" si="1"/>
        <v>1.4071302116306608E-4</v>
      </c>
      <c r="S24" s="62">
        <f t="shared" si="1"/>
        <v>9.0544527121134752E-6</v>
      </c>
      <c r="T24" s="62">
        <f t="shared" si="1"/>
        <v>4.4397497225622268E-3</v>
      </c>
      <c r="U24" s="62">
        <f t="shared" si="1"/>
        <v>3.8584888212328311E-6</v>
      </c>
      <c r="V24" s="62">
        <f t="shared" si="1"/>
        <v>2.117313430288065E-4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1.8850403036767199E-2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19</v>
      </c>
      <c r="B25" s="2">
        <v>2</v>
      </c>
      <c r="C25" s="2">
        <v>6</v>
      </c>
      <c r="D25" s="62">
        <f t="shared" si="0"/>
        <v>0.70922489956286816</v>
      </c>
      <c r="E25" s="62">
        <f t="shared" si="0"/>
        <v>5.3914793522211721E-2</v>
      </c>
      <c r="F25" s="62">
        <f t="shared" si="0"/>
        <v>3.3048400974664417E-2</v>
      </c>
      <c r="G25" s="69">
        <f t="shared" si="0"/>
        <v>9.7337263691457676E-3</v>
      </c>
      <c r="H25" s="62">
        <f t="shared" si="0"/>
        <v>2.4240213919887565E-2</v>
      </c>
      <c r="I25" s="62">
        <f t="shared" si="0"/>
        <v>9.9211248494990342E-2</v>
      </c>
      <c r="J25" s="62">
        <f t="shared" si="0"/>
        <v>3.7078543142536847E-3</v>
      </c>
      <c r="K25" s="62">
        <f t="shared" si="0"/>
        <v>1.783203255563592E-4</v>
      </c>
      <c r="L25" s="62">
        <f t="shared" si="0"/>
        <v>4.683439318606831E-4</v>
      </c>
      <c r="M25" s="62">
        <f t="shared" si="0"/>
        <v>4.0725710169149464E-2</v>
      </c>
      <c r="N25" s="62">
        <f t="shared" si="1"/>
        <v>1.8218403218137627E-2</v>
      </c>
      <c r="O25" s="62">
        <f t="shared" si="1"/>
        <v>1.1628411528718372E-4</v>
      </c>
      <c r="P25" s="62">
        <f t="shared" si="1"/>
        <v>1.1504855489393568E-3</v>
      </c>
      <c r="Q25" s="62">
        <f t="shared" si="1"/>
        <v>1.2562085047619681E-3</v>
      </c>
      <c r="R25" s="62">
        <f t="shared" si="1"/>
        <v>1.4071302116306608E-4</v>
      </c>
      <c r="S25" s="62">
        <f t="shared" si="1"/>
        <v>9.0544527121134752E-6</v>
      </c>
      <c r="T25" s="62">
        <f t="shared" si="1"/>
        <v>4.4397497225622268E-3</v>
      </c>
      <c r="U25" s="62">
        <f t="shared" si="1"/>
        <v>3.8584888212328311E-6</v>
      </c>
      <c r="V25" s="62">
        <f t="shared" si="1"/>
        <v>2.117313430288065E-4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1.8850403036767199E-2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19</v>
      </c>
      <c r="B26" s="2">
        <v>2</v>
      </c>
      <c r="C26" s="2">
        <v>7</v>
      </c>
      <c r="D26" s="62">
        <f t="shared" si="0"/>
        <v>0.70922489956286816</v>
      </c>
      <c r="E26" s="62">
        <f t="shared" si="0"/>
        <v>5.3914793522211721E-2</v>
      </c>
      <c r="F26" s="62">
        <f t="shared" si="0"/>
        <v>3.3048400974664417E-2</v>
      </c>
      <c r="G26" s="69">
        <f t="shared" si="0"/>
        <v>9.7337263691457676E-3</v>
      </c>
      <c r="H26" s="62">
        <f t="shared" si="0"/>
        <v>2.4240213919887565E-2</v>
      </c>
      <c r="I26" s="62">
        <f t="shared" si="0"/>
        <v>9.9211248494990342E-2</v>
      </c>
      <c r="J26" s="62">
        <f t="shared" si="0"/>
        <v>3.7078543142536847E-3</v>
      </c>
      <c r="K26" s="62">
        <f t="shared" si="0"/>
        <v>1.783203255563592E-4</v>
      </c>
      <c r="L26" s="62">
        <f t="shared" si="0"/>
        <v>4.683439318606831E-4</v>
      </c>
      <c r="M26" s="62">
        <f t="shared" si="0"/>
        <v>4.0725710169149464E-2</v>
      </c>
      <c r="N26" s="62">
        <f t="shared" si="1"/>
        <v>1.8218403218137627E-2</v>
      </c>
      <c r="O26" s="62">
        <f t="shared" si="1"/>
        <v>1.1628411528718372E-4</v>
      </c>
      <c r="P26" s="62">
        <f t="shared" si="1"/>
        <v>1.1504855489393568E-3</v>
      </c>
      <c r="Q26" s="62">
        <f t="shared" si="1"/>
        <v>1.2562085047619681E-3</v>
      </c>
      <c r="R26" s="62">
        <f t="shared" si="1"/>
        <v>1.4071302116306608E-4</v>
      </c>
      <c r="S26" s="62">
        <f t="shared" si="1"/>
        <v>9.0544527121134752E-6</v>
      </c>
      <c r="T26" s="62">
        <f t="shared" si="1"/>
        <v>4.4397497225622268E-3</v>
      </c>
      <c r="U26" s="62">
        <f t="shared" si="1"/>
        <v>3.8584888212328311E-6</v>
      </c>
      <c r="V26" s="62">
        <f t="shared" si="1"/>
        <v>2.117313430288065E-4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1.8850403036767199E-2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19</v>
      </c>
      <c r="B27" s="2">
        <v>2</v>
      </c>
      <c r="C27" s="2">
        <v>8</v>
      </c>
      <c r="D27" s="62">
        <f t="shared" si="0"/>
        <v>0.70922489956286816</v>
      </c>
      <c r="E27" s="62">
        <f t="shared" si="0"/>
        <v>5.3914793522211721E-2</v>
      </c>
      <c r="F27" s="62">
        <f t="shared" si="0"/>
        <v>3.3048400974664417E-2</v>
      </c>
      <c r="G27" s="69">
        <f t="shared" si="0"/>
        <v>9.7337263691457676E-3</v>
      </c>
      <c r="H27" s="62">
        <f t="shared" si="0"/>
        <v>2.4240213919887565E-2</v>
      </c>
      <c r="I27" s="62">
        <f t="shared" si="0"/>
        <v>9.9211248494990342E-2</v>
      </c>
      <c r="J27" s="62">
        <f t="shared" si="0"/>
        <v>3.7078543142536847E-3</v>
      </c>
      <c r="K27" s="62">
        <f t="shared" si="0"/>
        <v>1.783203255563592E-4</v>
      </c>
      <c r="L27" s="62">
        <f t="shared" si="0"/>
        <v>4.683439318606831E-4</v>
      </c>
      <c r="M27" s="62">
        <f t="shared" ref="D27:S90" si="2">M$1</f>
        <v>4.0725710169149464E-2</v>
      </c>
      <c r="N27" s="62">
        <f t="shared" si="1"/>
        <v>1.8218403218137627E-2</v>
      </c>
      <c r="O27" s="62">
        <f t="shared" si="1"/>
        <v>1.1628411528718372E-4</v>
      </c>
      <c r="P27" s="62">
        <f t="shared" si="1"/>
        <v>1.1504855489393568E-3</v>
      </c>
      <c r="Q27" s="62">
        <f t="shared" si="1"/>
        <v>1.2562085047619681E-3</v>
      </c>
      <c r="R27" s="62">
        <f t="shared" si="1"/>
        <v>1.4071302116306608E-4</v>
      </c>
      <c r="S27" s="62">
        <f t="shared" si="1"/>
        <v>9.0544527121134752E-6</v>
      </c>
      <c r="T27" s="62">
        <f t="shared" si="1"/>
        <v>4.4397497225622268E-3</v>
      </c>
      <c r="U27" s="62">
        <f t="shared" si="1"/>
        <v>3.8584888212328311E-6</v>
      </c>
      <c r="V27" s="62">
        <f t="shared" si="1"/>
        <v>2.117313430288065E-4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1.8850403036767199E-2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19</v>
      </c>
      <c r="B28" s="2">
        <v>2</v>
      </c>
      <c r="C28" s="2">
        <v>9</v>
      </c>
      <c r="D28" s="62">
        <f t="shared" si="2"/>
        <v>0.70922489956286816</v>
      </c>
      <c r="E28" s="62">
        <f t="shared" si="2"/>
        <v>5.3914793522211721E-2</v>
      </c>
      <c r="F28" s="62">
        <f t="shared" si="2"/>
        <v>3.3048400974664417E-2</v>
      </c>
      <c r="G28" s="69">
        <f t="shared" si="2"/>
        <v>9.7337263691457676E-3</v>
      </c>
      <c r="H28" s="62">
        <f t="shared" si="2"/>
        <v>2.4240213919887565E-2</v>
      </c>
      <c r="I28" s="62">
        <f t="shared" si="2"/>
        <v>9.9211248494990342E-2</v>
      </c>
      <c r="J28" s="62">
        <f t="shared" si="2"/>
        <v>3.7078543142536847E-3</v>
      </c>
      <c r="K28" s="62">
        <f t="shared" si="2"/>
        <v>1.783203255563592E-4</v>
      </c>
      <c r="L28" s="62">
        <f t="shared" si="2"/>
        <v>4.683439318606831E-4</v>
      </c>
      <c r="M28" s="62">
        <f t="shared" si="2"/>
        <v>4.0725710169149464E-2</v>
      </c>
      <c r="N28" s="62">
        <f t="shared" si="1"/>
        <v>1.8218403218137627E-2</v>
      </c>
      <c r="O28" s="62">
        <f t="shared" si="1"/>
        <v>1.1628411528718372E-4</v>
      </c>
      <c r="P28" s="62">
        <f t="shared" si="1"/>
        <v>1.1504855489393568E-3</v>
      </c>
      <c r="Q28" s="62">
        <f t="shared" si="1"/>
        <v>1.2562085047619681E-3</v>
      </c>
      <c r="R28" s="62">
        <f t="shared" si="1"/>
        <v>1.4071302116306608E-4</v>
      </c>
      <c r="S28" s="62">
        <f t="shared" si="1"/>
        <v>9.0544527121134752E-6</v>
      </c>
      <c r="T28" s="62">
        <f t="shared" si="1"/>
        <v>4.4397497225622268E-3</v>
      </c>
      <c r="U28" s="62">
        <f t="shared" si="1"/>
        <v>3.8584888212328311E-6</v>
      </c>
      <c r="V28" s="62">
        <f t="shared" si="1"/>
        <v>2.117313430288065E-4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1.8850403036767199E-2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19</v>
      </c>
      <c r="B29" s="2">
        <v>2</v>
      </c>
      <c r="C29" s="2">
        <v>10</v>
      </c>
      <c r="D29" s="62">
        <f t="shared" si="2"/>
        <v>0.70922489956286816</v>
      </c>
      <c r="E29" s="62">
        <f t="shared" si="2"/>
        <v>5.3914793522211721E-2</v>
      </c>
      <c r="F29" s="62">
        <f t="shared" si="2"/>
        <v>3.3048400974664417E-2</v>
      </c>
      <c r="G29" s="69">
        <f t="shared" si="2"/>
        <v>9.7337263691457676E-3</v>
      </c>
      <c r="H29" s="62">
        <f t="shared" si="2"/>
        <v>2.4240213919887565E-2</v>
      </c>
      <c r="I29" s="62">
        <f t="shared" si="2"/>
        <v>9.9211248494990342E-2</v>
      </c>
      <c r="J29" s="62">
        <f t="shared" si="2"/>
        <v>3.7078543142536847E-3</v>
      </c>
      <c r="K29" s="62">
        <f t="shared" si="2"/>
        <v>1.783203255563592E-4</v>
      </c>
      <c r="L29" s="62">
        <f t="shared" si="2"/>
        <v>4.683439318606831E-4</v>
      </c>
      <c r="M29" s="62">
        <f t="shared" si="2"/>
        <v>4.0725710169149464E-2</v>
      </c>
      <c r="N29" s="62">
        <f t="shared" si="1"/>
        <v>1.8218403218137627E-2</v>
      </c>
      <c r="O29" s="62">
        <f t="shared" si="1"/>
        <v>1.1628411528718372E-4</v>
      </c>
      <c r="P29" s="62">
        <f t="shared" si="1"/>
        <v>1.1504855489393568E-3</v>
      </c>
      <c r="Q29" s="62">
        <f t="shared" si="1"/>
        <v>1.2562085047619681E-3</v>
      </c>
      <c r="R29" s="62">
        <f t="shared" si="1"/>
        <v>1.4071302116306608E-4</v>
      </c>
      <c r="S29" s="62">
        <f t="shared" si="1"/>
        <v>9.0544527121134752E-6</v>
      </c>
      <c r="T29" s="62">
        <f t="shared" si="1"/>
        <v>4.4397497225622268E-3</v>
      </c>
      <c r="U29" s="62">
        <f t="shared" si="1"/>
        <v>3.8584888212328311E-6</v>
      </c>
      <c r="V29" s="62">
        <f t="shared" si="1"/>
        <v>2.117313430288065E-4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1.8850403036767199E-2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19</v>
      </c>
      <c r="B30" s="2">
        <v>2</v>
      </c>
      <c r="C30" s="2">
        <v>11</v>
      </c>
      <c r="D30" s="62">
        <f t="shared" si="2"/>
        <v>0.70922489956286816</v>
      </c>
      <c r="E30" s="62">
        <f t="shared" si="2"/>
        <v>5.3914793522211721E-2</v>
      </c>
      <c r="F30" s="62">
        <f t="shared" si="2"/>
        <v>3.3048400974664417E-2</v>
      </c>
      <c r="G30" s="69">
        <f t="shared" si="2"/>
        <v>9.7337263691457676E-3</v>
      </c>
      <c r="H30" s="62">
        <f t="shared" si="2"/>
        <v>2.4240213919887565E-2</v>
      </c>
      <c r="I30" s="62">
        <f t="shared" si="2"/>
        <v>9.9211248494990342E-2</v>
      </c>
      <c r="J30" s="62">
        <f t="shared" si="2"/>
        <v>3.7078543142536847E-3</v>
      </c>
      <c r="K30" s="62">
        <f t="shared" si="2"/>
        <v>1.783203255563592E-4</v>
      </c>
      <c r="L30" s="62">
        <f t="shared" si="2"/>
        <v>4.683439318606831E-4</v>
      </c>
      <c r="M30" s="62">
        <f t="shared" si="2"/>
        <v>4.0725710169149464E-2</v>
      </c>
      <c r="N30" s="62">
        <f t="shared" si="1"/>
        <v>1.8218403218137627E-2</v>
      </c>
      <c r="O30" s="62">
        <f t="shared" si="1"/>
        <v>1.1628411528718372E-4</v>
      </c>
      <c r="P30" s="62">
        <f t="shared" si="1"/>
        <v>1.1504855489393568E-3</v>
      </c>
      <c r="Q30" s="62">
        <f t="shared" si="1"/>
        <v>1.2562085047619681E-3</v>
      </c>
      <c r="R30" s="62">
        <f t="shared" si="1"/>
        <v>1.4071302116306608E-4</v>
      </c>
      <c r="S30" s="62">
        <f t="shared" si="1"/>
        <v>9.0544527121134752E-6</v>
      </c>
      <c r="T30" s="62">
        <f t="shared" si="1"/>
        <v>4.4397497225622268E-3</v>
      </c>
      <c r="U30" s="62">
        <f t="shared" si="1"/>
        <v>3.8584888212328311E-6</v>
      </c>
      <c r="V30" s="62">
        <f t="shared" si="1"/>
        <v>2.117313430288065E-4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1.8850403036767199E-2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19</v>
      </c>
      <c r="B31" s="2">
        <v>2</v>
      </c>
      <c r="C31" s="2">
        <v>12</v>
      </c>
      <c r="D31" s="62">
        <f t="shared" si="2"/>
        <v>0.70922489956286816</v>
      </c>
      <c r="E31" s="62">
        <f t="shared" si="2"/>
        <v>5.3914793522211721E-2</v>
      </c>
      <c r="F31" s="62">
        <f t="shared" si="2"/>
        <v>3.3048400974664417E-2</v>
      </c>
      <c r="G31" s="69">
        <f t="shared" si="2"/>
        <v>9.7337263691457676E-3</v>
      </c>
      <c r="H31" s="62">
        <f t="shared" si="2"/>
        <v>2.4240213919887565E-2</v>
      </c>
      <c r="I31" s="62">
        <f t="shared" si="2"/>
        <v>9.9211248494990342E-2</v>
      </c>
      <c r="J31" s="62">
        <f t="shared" si="2"/>
        <v>3.7078543142536847E-3</v>
      </c>
      <c r="K31" s="62">
        <f t="shared" si="2"/>
        <v>1.783203255563592E-4</v>
      </c>
      <c r="L31" s="62">
        <f t="shared" si="2"/>
        <v>4.683439318606831E-4</v>
      </c>
      <c r="M31" s="62">
        <f t="shared" si="2"/>
        <v>4.0725710169149464E-2</v>
      </c>
      <c r="N31" s="62">
        <f t="shared" si="1"/>
        <v>1.8218403218137627E-2</v>
      </c>
      <c r="O31" s="62">
        <f t="shared" si="1"/>
        <v>1.1628411528718372E-4</v>
      </c>
      <c r="P31" s="62">
        <f t="shared" si="1"/>
        <v>1.1504855489393568E-3</v>
      </c>
      <c r="Q31" s="62">
        <f t="shared" si="1"/>
        <v>1.2562085047619681E-3</v>
      </c>
      <c r="R31" s="62">
        <f t="shared" si="1"/>
        <v>1.4071302116306608E-4</v>
      </c>
      <c r="S31" s="62">
        <f t="shared" si="1"/>
        <v>9.0544527121134752E-6</v>
      </c>
      <c r="T31" s="62">
        <f t="shared" si="1"/>
        <v>4.4397497225622268E-3</v>
      </c>
      <c r="U31" s="62">
        <f t="shared" si="1"/>
        <v>3.8584888212328311E-6</v>
      </c>
      <c r="V31" s="62">
        <f t="shared" si="1"/>
        <v>2.117313430288065E-4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1.8850403036767199E-2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19</v>
      </c>
      <c r="B32" s="2">
        <v>2</v>
      </c>
      <c r="C32" s="2">
        <v>13</v>
      </c>
      <c r="D32" s="62">
        <f t="shared" si="2"/>
        <v>0.70922489956286816</v>
      </c>
      <c r="E32" s="62">
        <f t="shared" si="2"/>
        <v>5.3914793522211721E-2</v>
      </c>
      <c r="F32" s="62">
        <f t="shared" si="2"/>
        <v>3.3048400974664417E-2</v>
      </c>
      <c r="G32" s="69">
        <f t="shared" si="2"/>
        <v>9.7337263691457676E-3</v>
      </c>
      <c r="H32" s="62">
        <f t="shared" si="2"/>
        <v>2.4240213919887565E-2</v>
      </c>
      <c r="I32" s="62">
        <f t="shared" si="2"/>
        <v>9.9211248494990342E-2</v>
      </c>
      <c r="J32" s="62">
        <f t="shared" si="2"/>
        <v>3.7078543142536847E-3</v>
      </c>
      <c r="K32" s="62">
        <f t="shared" si="2"/>
        <v>1.783203255563592E-4</v>
      </c>
      <c r="L32" s="62">
        <f t="shared" si="2"/>
        <v>4.683439318606831E-4</v>
      </c>
      <c r="M32" s="62">
        <f t="shared" si="2"/>
        <v>4.0725710169149464E-2</v>
      </c>
      <c r="N32" s="62">
        <f t="shared" si="2"/>
        <v>1.8218403218137627E-2</v>
      </c>
      <c r="O32" s="62">
        <f t="shared" si="2"/>
        <v>1.1628411528718372E-4</v>
      </c>
      <c r="P32" s="62">
        <f t="shared" si="2"/>
        <v>1.1504855489393568E-3</v>
      </c>
      <c r="Q32" s="62">
        <f t="shared" si="2"/>
        <v>1.2562085047619681E-3</v>
      </c>
      <c r="R32" s="62">
        <f t="shared" si="2"/>
        <v>1.4071302116306608E-4</v>
      </c>
      <c r="S32" s="62">
        <f t="shared" si="2"/>
        <v>9.0544527121134752E-6</v>
      </c>
      <c r="T32" s="62">
        <f t="shared" ref="N32:V95" si="3">T$1</f>
        <v>4.4397497225622268E-3</v>
      </c>
      <c r="U32" s="62">
        <f t="shared" si="3"/>
        <v>3.8584888212328311E-6</v>
      </c>
      <c r="V32" s="62">
        <f t="shared" si="3"/>
        <v>2.117313430288065E-4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1.8850403036767199E-2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19</v>
      </c>
      <c r="B33" s="2">
        <v>2</v>
      </c>
      <c r="C33" s="2">
        <v>14</v>
      </c>
      <c r="D33" s="62">
        <f t="shared" si="2"/>
        <v>0.70922489956286816</v>
      </c>
      <c r="E33" s="62">
        <f t="shared" si="2"/>
        <v>5.3914793522211721E-2</v>
      </c>
      <c r="F33" s="62">
        <f t="shared" si="2"/>
        <v>3.3048400974664417E-2</v>
      </c>
      <c r="G33" s="69">
        <f t="shared" si="2"/>
        <v>9.7337263691457676E-3</v>
      </c>
      <c r="H33" s="62">
        <f t="shared" si="2"/>
        <v>2.4240213919887565E-2</v>
      </c>
      <c r="I33" s="62">
        <f t="shared" si="2"/>
        <v>9.9211248494990342E-2</v>
      </c>
      <c r="J33" s="62">
        <f t="shared" si="2"/>
        <v>3.7078543142536847E-3</v>
      </c>
      <c r="K33" s="62">
        <f t="shared" si="2"/>
        <v>1.783203255563592E-4</v>
      </c>
      <c r="L33" s="62">
        <f t="shared" si="2"/>
        <v>4.683439318606831E-4</v>
      </c>
      <c r="M33" s="62">
        <f t="shared" si="2"/>
        <v>4.0725710169149464E-2</v>
      </c>
      <c r="N33" s="62">
        <f t="shared" si="3"/>
        <v>1.8218403218137627E-2</v>
      </c>
      <c r="O33" s="62">
        <f t="shared" si="3"/>
        <v>1.1628411528718372E-4</v>
      </c>
      <c r="P33" s="62">
        <f t="shared" si="3"/>
        <v>1.1504855489393568E-3</v>
      </c>
      <c r="Q33" s="62">
        <f t="shared" si="3"/>
        <v>1.2562085047619681E-3</v>
      </c>
      <c r="R33" s="62">
        <f t="shared" si="3"/>
        <v>1.4071302116306608E-4</v>
      </c>
      <c r="S33" s="62">
        <f t="shared" si="3"/>
        <v>9.0544527121134752E-6</v>
      </c>
      <c r="T33" s="62">
        <f t="shared" si="3"/>
        <v>4.4397497225622268E-3</v>
      </c>
      <c r="U33" s="62">
        <f t="shared" si="3"/>
        <v>3.8584888212328311E-6</v>
      </c>
      <c r="V33" s="62">
        <f t="shared" si="3"/>
        <v>2.117313430288065E-4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1.8850403036767199E-2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19</v>
      </c>
      <c r="B34" s="2">
        <v>2</v>
      </c>
      <c r="C34" s="2">
        <v>15</v>
      </c>
      <c r="D34" s="62">
        <f t="shared" si="2"/>
        <v>0.70922489956286816</v>
      </c>
      <c r="E34" s="62">
        <f t="shared" si="2"/>
        <v>5.3914793522211721E-2</v>
      </c>
      <c r="F34" s="62">
        <f t="shared" si="2"/>
        <v>3.3048400974664417E-2</v>
      </c>
      <c r="G34" s="69">
        <f t="shared" si="2"/>
        <v>9.7337263691457676E-3</v>
      </c>
      <c r="H34" s="62">
        <f t="shared" si="2"/>
        <v>2.4240213919887565E-2</v>
      </c>
      <c r="I34" s="62">
        <f t="shared" si="2"/>
        <v>9.9211248494990342E-2</v>
      </c>
      <c r="J34" s="62">
        <f t="shared" si="2"/>
        <v>3.7078543142536847E-3</v>
      </c>
      <c r="K34" s="62">
        <f t="shared" si="2"/>
        <v>1.783203255563592E-4</v>
      </c>
      <c r="L34" s="62">
        <f t="shared" si="2"/>
        <v>4.683439318606831E-4</v>
      </c>
      <c r="M34" s="62">
        <f t="shared" si="2"/>
        <v>4.0725710169149464E-2</v>
      </c>
      <c r="N34" s="62">
        <f t="shared" si="3"/>
        <v>1.8218403218137627E-2</v>
      </c>
      <c r="O34" s="62">
        <f t="shared" si="3"/>
        <v>1.1628411528718372E-4</v>
      </c>
      <c r="P34" s="62">
        <f t="shared" si="3"/>
        <v>1.1504855489393568E-3</v>
      </c>
      <c r="Q34" s="62">
        <f t="shared" si="3"/>
        <v>1.2562085047619681E-3</v>
      </c>
      <c r="R34" s="62">
        <f t="shared" si="3"/>
        <v>1.4071302116306608E-4</v>
      </c>
      <c r="S34" s="62">
        <f t="shared" si="3"/>
        <v>9.0544527121134752E-6</v>
      </c>
      <c r="T34" s="62">
        <f t="shared" si="3"/>
        <v>4.4397497225622268E-3</v>
      </c>
      <c r="U34" s="62">
        <f t="shared" si="3"/>
        <v>3.8584888212328311E-6</v>
      </c>
      <c r="V34" s="62">
        <f t="shared" si="3"/>
        <v>2.117313430288065E-4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1.8850403036767199E-2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19</v>
      </c>
      <c r="B35" s="2">
        <v>2</v>
      </c>
      <c r="C35" s="2">
        <v>16</v>
      </c>
      <c r="D35" s="62">
        <f t="shared" si="2"/>
        <v>0.70922489956286816</v>
      </c>
      <c r="E35" s="62">
        <f t="shared" si="2"/>
        <v>5.3914793522211721E-2</v>
      </c>
      <c r="F35" s="62">
        <f t="shared" si="2"/>
        <v>3.3048400974664417E-2</v>
      </c>
      <c r="G35" s="69">
        <f t="shared" si="2"/>
        <v>9.7337263691457676E-3</v>
      </c>
      <c r="H35" s="62">
        <f t="shared" si="2"/>
        <v>2.4240213919887565E-2</v>
      </c>
      <c r="I35" s="62">
        <f t="shared" si="2"/>
        <v>9.9211248494990342E-2</v>
      </c>
      <c r="J35" s="62">
        <f t="shared" si="2"/>
        <v>3.7078543142536847E-3</v>
      </c>
      <c r="K35" s="62">
        <f t="shared" si="2"/>
        <v>1.783203255563592E-4</v>
      </c>
      <c r="L35" s="62">
        <f t="shared" si="2"/>
        <v>4.683439318606831E-4</v>
      </c>
      <c r="M35" s="62">
        <f t="shared" si="2"/>
        <v>4.0725710169149464E-2</v>
      </c>
      <c r="N35" s="62">
        <f t="shared" si="3"/>
        <v>1.8218403218137627E-2</v>
      </c>
      <c r="O35" s="62">
        <f t="shared" si="3"/>
        <v>1.1628411528718372E-4</v>
      </c>
      <c r="P35" s="62">
        <f t="shared" si="3"/>
        <v>1.1504855489393568E-3</v>
      </c>
      <c r="Q35" s="62">
        <f t="shared" si="3"/>
        <v>1.2562085047619681E-3</v>
      </c>
      <c r="R35" s="62">
        <f t="shared" si="3"/>
        <v>1.4071302116306608E-4</v>
      </c>
      <c r="S35" s="62">
        <f t="shared" si="3"/>
        <v>9.0544527121134752E-6</v>
      </c>
      <c r="T35" s="62">
        <f t="shared" si="3"/>
        <v>4.4397497225622268E-3</v>
      </c>
      <c r="U35" s="62">
        <f t="shared" si="3"/>
        <v>3.8584888212328311E-6</v>
      </c>
      <c r="V35" s="62">
        <f t="shared" si="3"/>
        <v>2.117313430288065E-4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1.8850403036767199E-2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19</v>
      </c>
      <c r="B36" s="2">
        <v>2</v>
      </c>
      <c r="C36" s="2" t="s">
        <v>57</v>
      </c>
      <c r="D36" s="62">
        <f t="shared" si="2"/>
        <v>0.70922489956286816</v>
      </c>
      <c r="E36" s="62">
        <f t="shared" si="2"/>
        <v>5.3914793522211721E-2</v>
      </c>
      <c r="F36" s="62">
        <f t="shared" si="2"/>
        <v>3.3048400974664417E-2</v>
      </c>
      <c r="G36" s="69">
        <f t="shared" si="2"/>
        <v>9.7337263691457676E-3</v>
      </c>
      <c r="H36" s="62">
        <f t="shared" si="2"/>
        <v>2.4240213919887565E-2</v>
      </c>
      <c r="I36" s="62">
        <f t="shared" si="2"/>
        <v>9.9211248494990342E-2</v>
      </c>
      <c r="J36" s="62">
        <f t="shared" si="2"/>
        <v>3.7078543142536847E-3</v>
      </c>
      <c r="K36" s="62">
        <f t="shared" si="2"/>
        <v>1.783203255563592E-4</v>
      </c>
      <c r="L36" s="62">
        <f t="shared" si="2"/>
        <v>4.683439318606831E-4</v>
      </c>
      <c r="M36" s="62">
        <f t="shared" si="2"/>
        <v>4.0725710169149464E-2</v>
      </c>
      <c r="N36" s="62">
        <f t="shared" si="3"/>
        <v>1.8218403218137627E-2</v>
      </c>
      <c r="O36" s="62">
        <f t="shared" si="3"/>
        <v>1.1628411528718372E-4</v>
      </c>
      <c r="P36" s="62">
        <f t="shared" si="3"/>
        <v>1.1504855489393568E-3</v>
      </c>
      <c r="Q36" s="62">
        <f t="shared" si="3"/>
        <v>1.2562085047619681E-3</v>
      </c>
      <c r="R36" s="62">
        <f t="shared" si="3"/>
        <v>1.4071302116306608E-4</v>
      </c>
      <c r="S36" s="62">
        <f t="shared" si="3"/>
        <v>9.0544527121134752E-6</v>
      </c>
      <c r="T36" s="62">
        <f t="shared" si="3"/>
        <v>4.4397497225622268E-3</v>
      </c>
      <c r="U36" s="62">
        <f t="shared" si="3"/>
        <v>3.8584888212328311E-6</v>
      </c>
      <c r="V36" s="62">
        <f t="shared" si="3"/>
        <v>2.117313430288065E-4</v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1.8850403036767199E-2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19</v>
      </c>
      <c r="B37" s="2">
        <v>3</v>
      </c>
      <c r="C37" s="2">
        <v>1</v>
      </c>
      <c r="D37" s="62">
        <f t="shared" si="2"/>
        <v>0.70922489956286816</v>
      </c>
      <c r="E37" s="62">
        <f t="shared" si="2"/>
        <v>5.3914793522211721E-2</v>
      </c>
      <c r="F37" s="62">
        <f t="shared" si="2"/>
        <v>3.3048400974664417E-2</v>
      </c>
      <c r="G37" s="69">
        <f t="shared" si="2"/>
        <v>9.7337263691457676E-3</v>
      </c>
      <c r="H37" s="62">
        <f t="shared" si="2"/>
        <v>2.4240213919887565E-2</v>
      </c>
      <c r="I37" s="62">
        <f t="shared" si="2"/>
        <v>9.9211248494990342E-2</v>
      </c>
      <c r="J37" s="62">
        <f t="shared" si="2"/>
        <v>3.7078543142536847E-3</v>
      </c>
      <c r="K37" s="62">
        <f t="shared" si="2"/>
        <v>1.783203255563592E-4</v>
      </c>
      <c r="L37" s="62">
        <f t="shared" si="2"/>
        <v>4.683439318606831E-4</v>
      </c>
      <c r="M37" s="62">
        <f t="shared" si="2"/>
        <v>4.0725710169149464E-2</v>
      </c>
      <c r="N37" s="62">
        <f t="shared" si="3"/>
        <v>1.8218403218137627E-2</v>
      </c>
      <c r="O37" s="62">
        <f t="shared" si="3"/>
        <v>1.1628411528718372E-4</v>
      </c>
      <c r="P37" s="62">
        <f t="shared" si="3"/>
        <v>1.1504855489393568E-3</v>
      </c>
      <c r="Q37" s="62">
        <f t="shared" si="3"/>
        <v>1.2562085047619681E-3</v>
      </c>
      <c r="R37" s="62">
        <f t="shared" si="3"/>
        <v>1.4071302116306608E-4</v>
      </c>
      <c r="S37" s="62">
        <f t="shared" si="3"/>
        <v>9.0544527121134752E-6</v>
      </c>
      <c r="T37" s="62">
        <f t="shared" si="3"/>
        <v>4.4397497225622268E-3</v>
      </c>
      <c r="U37" s="62">
        <f t="shared" si="3"/>
        <v>3.8584888212328311E-6</v>
      </c>
      <c r="V37" s="62">
        <f t="shared" si="3"/>
        <v>2.117313430288065E-4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1.8850403036767199E-2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19</v>
      </c>
      <c r="B38" s="2">
        <v>3</v>
      </c>
      <c r="C38" s="2">
        <v>2</v>
      </c>
      <c r="D38" s="62">
        <f t="shared" si="2"/>
        <v>0.70922489956286816</v>
      </c>
      <c r="E38" s="62">
        <f t="shared" si="2"/>
        <v>5.3914793522211721E-2</v>
      </c>
      <c r="F38" s="62">
        <f t="shared" si="2"/>
        <v>3.3048400974664417E-2</v>
      </c>
      <c r="G38" s="69">
        <f t="shared" si="2"/>
        <v>9.7337263691457676E-3</v>
      </c>
      <c r="H38" s="62">
        <f t="shared" si="2"/>
        <v>2.4240213919887565E-2</v>
      </c>
      <c r="I38" s="62">
        <f t="shared" si="2"/>
        <v>9.9211248494990342E-2</v>
      </c>
      <c r="J38" s="62">
        <f t="shared" si="2"/>
        <v>3.7078543142536847E-3</v>
      </c>
      <c r="K38" s="62">
        <f t="shared" si="2"/>
        <v>1.783203255563592E-4</v>
      </c>
      <c r="L38" s="62">
        <f t="shared" si="2"/>
        <v>4.683439318606831E-4</v>
      </c>
      <c r="M38" s="62">
        <f t="shared" si="2"/>
        <v>4.0725710169149464E-2</v>
      </c>
      <c r="N38" s="62">
        <f t="shared" si="3"/>
        <v>1.8218403218137627E-2</v>
      </c>
      <c r="O38" s="62">
        <f t="shared" si="3"/>
        <v>1.1628411528718372E-4</v>
      </c>
      <c r="P38" s="62">
        <f t="shared" si="3"/>
        <v>1.1504855489393568E-3</v>
      </c>
      <c r="Q38" s="62">
        <f t="shared" si="3"/>
        <v>1.2562085047619681E-3</v>
      </c>
      <c r="R38" s="62">
        <f t="shared" si="3"/>
        <v>1.4071302116306608E-4</v>
      </c>
      <c r="S38" s="62">
        <f t="shared" si="3"/>
        <v>9.0544527121134752E-6</v>
      </c>
      <c r="T38" s="62">
        <f t="shared" si="3"/>
        <v>4.4397497225622268E-3</v>
      </c>
      <c r="U38" s="62">
        <f t="shared" si="3"/>
        <v>3.8584888212328311E-6</v>
      </c>
      <c r="V38" s="62">
        <f t="shared" si="3"/>
        <v>2.117313430288065E-4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1.8850403036767199E-2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19</v>
      </c>
      <c r="B39" s="2">
        <v>3</v>
      </c>
      <c r="C39" s="2">
        <v>3</v>
      </c>
      <c r="D39" s="62">
        <f t="shared" si="2"/>
        <v>0.70922489956286816</v>
      </c>
      <c r="E39" s="62">
        <f t="shared" si="2"/>
        <v>5.3914793522211721E-2</v>
      </c>
      <c r="F39" s="62">
        <f t="shared" si="2"/>
        <v>3.3048400974664417E-2</v>
      </c>
      <c r="G39" s="69">
        <f t="shared" si="2"/>
        <v>9.7337263691457676E-3</v>
      </c>
      <c r="H39" s="62">
        <f t="shared" si="2"/>
        <v>2.4240213919887565E-2</v>
      </c>
      <c r="I39" s="62">
        <f t="shared" si="2"/>
        <v>9.9211248494990342E-2</v>
      </c>
      <c r="J39" s="62">
        <f t="shared" si="2"/>
        <v>3.7078543142536847E-3</v>
      </c>
      <c r="K39" s="62">
        <f t="shared" si="2"/>
        <v>1.783203255563592E-4</v>
      </c>
      <c r="L39" s="62">
        <f t="shared" si="2"/>
        <v>4.683439318606831E-4</v>
      </c>
      <c r="M39" s="62">
        <f t="shared" si="2"/>
        <v>4.0725710169149464E-2</v>
      </c>
      <c r="N39" s="62">
        <f t="shared" si="3"/>
        <v>1.8218403218137627E-2</v>
      </c>
      <c r="O39" s="62">
        <f t="shared" si="3"/>
        <v>1.1628411528718372E-4</v>
      </c>
      <c r="P39" s="62">
        <f t="shared" si="3"/>
        <v>1.1504855489393568E-3</v>
      </c>
      <c r="Q39" s="62">
        <f t="shared" si="3"/>
        <v>1.2562085047619681E-3</v>
      </c>
      <c r="R39" s="62">
        <f t="shared" si="3"/>
        <v>1.4071302116306608E-4</v>
      </c>
      <c r="S39" s="62">
        <f t="shared" si="3"/>
        <v>9.0544527121134752E-6</v>
      </c>
      <c r="T39" s="62">
        <f t="shared" si="3"/>
        <v>4.4397497225622268E-3</v>
      </c>
      <c r="U39" s="62">
        <f t="shared" si="3"/>
        <v>3.8584888212328311E-6</v>
      </c>
      <c r="V39" s="62">
        <f t="shared" si="3"/>
        <v>2.117313430288065E-4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1.8850403036767199E-2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19</v>
      </c>
      <c r="B40" s="2">
        <v>3</v>
      </c>
      <c r="C40" s="2">
        <v>4</v>
      </c>
      <c r="D40" s="62">
        <f t="shared" si="2"/>
        <v>0.70922489956286816</v>
      </c>
      <c r="E40" s="62">
        <f t="shared" si="2"/>
        <v>5.3914793522211721E-2</v>
      </c>
      <c r="F40" s="62">
        <f t="shared" si="2"/>
        <v>3.3048400974664417E-2</v>
      </c>
      <c r="G40" s="69">
        <f t="shared" si="2"/>
        <v>9.7337263691457676E-3</v>
      </c>
      <c r="H40" s="62">
        <f t="shared" si="2"/>
        <v>2.4240213919887565E-2</v>
      </c>
      <c r="I40" s="62">
        <f t="shared" si="2"/>
        <v>9.9211248494990342E-2</v>
      </c>
      <c r="J40" s="62">
        <f t="shared" si="2"/>
        <v>3.7078543142536847E-3</v>
      </c>
      <c r="K40" s="62">
        <f t="shared" si="2"/>
        <v>1.783203255563592E-4</v>
      </c>
      <c r="L40" s="62">
        <f t="shared" si="2"/>
        <v>4.683439318606831E-4</v>
      </c>
      <c r="M40" s="62">
        <f t="shared" si="2"/>
        <v>4.0725710169149464E-2</v>
      </c>
      <c r="N40" s="62">
        <f t="shared" si="3"/>
        <v>1.8218403218137627E-2</v>
      </c>
      <c r="O40" s="62">
        <f t="shared" si="3"/>
        <v>1.1628411528718372E-4</v>
      </c>
      <c r="P40" s="62">
        <f t="shared" si="3"/>
        <v>1.1504855489393568E-3</v>
      </c>
      <c r="Q40" s="62">
        <f t="shared" si="3"/>
        <v>1.2562085047619681E-3</v>
      </c>
      <c r="R40" s="62">
        <f t="shared" si="3"/>
        <v>1.4071302116306608E-4</v>
      </c>
      <c r="S40" s="62">
        <f t="shared" si="3"/>
        <v>9.0544527121134752E-6</v>
      </c>
      <c r="T40" s="62">
        <f t="shared" si="3"/>
        <v>4.4397497225622268E-3</v>
      </c>
      <c r="U40" s="62">
        <f t="shared" si="3"/>
        <v>3.8584888212328311E-6</v>
      </c>
      <c r="V40" s="62">
        <f t="shared" si="3"/>
        <v>2.117313430288065E-4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1.8850403036767199E-2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19</v>
      </c>
      <c r="B41" s="2">
        <v>3</v>
      </c>
      <c r="C41" s="2">
        <v>5</v>
      </c>
      <c r="D41" s="62">
        <f t="shared" si="2"/>
        <v>0.70922489956286816</v>
      </c>
      <c r="E41" s="62">
        <f t="shared" si="2"/>
        <v>5.3914793522211721E-2</v>
      </c>
      <c r="F41" s="62">
        <f t="shared" si="2"/>
        <v>3.3048400974664417E-2</v>
      </c>
      <c r="G41" s="69">
        <f t="shared" si="2"/>
        <v>9.7337263691457676E-3</v>
      </c>
      <c r="H41" s="62">
        <f t="shared" si="2"/>
        <v>2.4240213919887565E-2</v>
      </c>
      <c r="I41" s="62">
        <f t="shared" si="2"/>
        <v>9.9211248494990342E-2</v>
      </c>
      <c r="J41" s="62">
        <f t="shared" si="2"/>
        <v>3.7078543142536847E-3</v>
      </c>
      <c r="K41" s="62">
        <f t="shared" si="2"/>
        <v>1.783203255563592E-4</v>
      </c>
      <c r="L41" s="62">
        <f t="shared" si="2"/>
        <v>4.683439318606831E-4</v>
      </c>
      <c r="M41" s="62">
        <f t="shared" si="2"/>
        <v>4.0725710169149464E-2</v>
      </c>
      <c r="N41" s="62">
        <f t="shared" si="3"/>
        <v>1.8218403218137627E-2</v>
      </c>
      <c r="O41" s="62">
        <f t="shared" si="3"/>
        <v>1.1628411528718372E-4</v>
      </c>
      <c r="P41" s="62">
        <f t="shared" si="3"/>
        <v>1.1504855489393568E-3</v>
      </c>
      <c r="Q41" s="62">
        <f t="shared" si="3"/>
        <v>1.2562085047619681E-3</v>
      </c>
      <c r="R41" s="62">
        <f t="shared" si="3"/>
        <v>1.4071302116306608E-4</v>
      </c>
      <c r="S41" s="62">
        <f t="shared" si="3"/>
        <v>9.0544527121134752E-6</v>
      </c>
      <c r="T41" s="62">
        <f t="shared" si="3"/>
        <v>4.4397497225622268E-3</v>
      </c>
      <c r="U41" s="62">
        <f t="shared" si="3"/>
        <v>3.8584888212328311E-6</v>
      </c>
      <c r="V41" s="62">
        <f t="shared" si="3"/>
        <v>2.117313430288065E-4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1.8850403036767199E-2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19</v>
      </c>
      <c r="B42" s="2">
        <v>3</v>
      </c>
      <c r="C42" s="2">
        <v>6</v>
      </c>
      <c r="D42" s="62">
        <f t="shared" si="2"/>
        <v>0.70922489956286816</v>
      </c>
      <c r="E42" s="62">
        <f t="shared" si="2"/>
        <v>5.3914793522211721E-2</v>
      </c>
      <c r="F42" s="62">
        <f t="shared" si="2"/>
        <v>3.3048400974664417E-2</v>
      </c>
      <c r="G42" s="69">
        <f t="shared" si="2"/>
        <v>9.7337263691457676E-3</v>
      </c>
      <c r="H42" s="62">
        <f t="shared" si="2"/>
        <v>2.4240213919887565E-2</v>
      </c>
      <c r="I42" s="62">
        <f t="shared" si="2"/>
        <v>9.9211248494990342E-2</v>
      </c>
      <c r="J42" s="62">
        <f t="shared" si="2"/>
        <v>3.7078543142536847E-3</v>
      </c>
      <c r="K42" s="62">
        <f t="shared" si="2"/>
        <v>1.783203255563592E-4</v>
      </c>
      <c r="L42" s="62">
        <f t="shared" si="2"/>
        <v>4.683439318606831E-4</v>
      </c>
      <c r="M42" s="62">
        <f t="shared" si="2"/>
        <v>4.0725710169149464E-2</v>
      </c>
      <c r="N42" s="62">
        <f t="shared" si="3"/>
        <v>1.8218403218137627E-2</v>
      </c>
      <c r="O42" s="62">
        <f t="shared" si="3"/>
        <v>1.1628411528718372E-4</v>
      </c>
      <c r="P42" s="62">
        <f t="shared" si="3"/>
        <v>1.1504855489393568E-3</v>
      </c>
      <c r="Q42" s="62">
        <f t="shared" si="3"/>
        <v>1.2562085047619681E-3</v>
      </c>
      <c r="R42" s="62">
        <f t="shared" si="3"/>
        <v>1.4071302116306608E-4</v>
      </c>
      <c r="S42" s="62">
        <f t="shared" si="3"/>
        <v>9.0544527121134752E-6</v>
      </c>
      <c r="T42" s="62">
        <f t="shared" si="3"/>
        <v>4.4397497225622268E-3</v>
      </c>
      <c r="U42" s="62">
        <f t="shared" si="3"/>
        <v>3.8584888212328311E-6</v>
      </c>
      <c r="V42" s="62">
        <f t="shared" si="3"/>
        <v>2.117313430288065E-4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1.8850403036767199E-2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19</v>
      </c>
      <c r="B43" s="2">
        <v>3</v>
      </c>
      <c r="C43" s="2">
        <v>7</v>
      </c>
      <c r="D43" s="62">
        <f t="shared" si="2"/>
        <v>0.70922489956286816</v>
      </c>
      <c r="E43" s="62">
        <f t="shared" si="2"/>
        <v>5.3914793522211721E-2</v>
      </c>
      <c r="F43" s="62">
        <f t="shared" si="2"/>
        <v>3.3048400974664417E-2</v>
      </c>
      <c r="G43" s="69">
        <f t="shared" si="2"/>
        <v>9.7337263691457676E-3</v>
      </c>
      <c r="H43" s="62">
        <f t="shared" si="2"/>
        <v>2.4240213919887565E-2</v>
      </c>
      <c r="I43" s="62">
        <f t="shared" si="2"/>
        <v>9.9211248494990342E-2</v>
      </c>
      <c r="J43" s="62">
        <f t="shared" si="2"/>
        <v>3.7078543142536847E-3</v>
      </c>
      <c r="K43" s="62">
        <f t="shared" si="2"/>
        <v>1.783203255563592E-4</v>
      </c>
      <c r="L43" s="62">
        <f t="shared" si="2"/>
        <v>4.683439318606831E-4</v>
      </c>
      <c r="M43" s="62">
        <f t="shared" si="2"/>
        <v>4.0725710169149464E-2</v>
      </c>
      <c r="N43" s="62">
        <f t="shared" si="3"/>
        <v>1.8218403218137627E-2</v>
      </c>
      <c r="O43" s="62">
        <f t="shared" si="3"/>
        <v>1.1628411528718372E-4</v>
      </c>
      <c r="P43" s="62">
        <f t="shared" si="3"/>
        <v>1.1504855489393568E-3</v>
      </c>
      <c r="Q43" s="62">
        <f t="shared" si="3"/>
        <v>1.2562085047619681E-3</v>
      </c>
      <c r="R43" s="62">
        <f t="shared" si="3"/>
        <v>1.4071302116306608E-4</v>
      </c>
      <c r="S43" s="62">
        <f t="shared" si="3"/>
        <v>9.0544527121134752E-6</v>
      </c>
      <c r="T43" s="62">
        <f t="shared" si="3"/>
        <v>4.4397497225622268E-3</v>
      </c>
      <c r="U43" s="62">
        <f t="shared" si="3"/>
        <v>3.8584888212328311E-6</v>
      </c>
      <c r="V43" s="62">
        <f t="shared" si="3"/>
        <v>2.117313430288065E-4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1.8850403036767199E-2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19</v>
      </c>
      <c r="B44" s="2">
        <v>3</v>
      </c>
      <c r="C44" s="2">
        <v>8</v>
      </c>
      <c r="D44" s="62">
        <f t="shared" si="2"/>
        <v>0.70922489956286816</v>
      </c>
      <c r="E44" s="62">
        <f t="shared" si="2"/>
        <v>5.3914793522211721E-2</v>
      </c>
      <c r="F44" s="62">
        <f t="shared" si="2"/>
        <v>3.3048400974664417E-2</v>
      </c>
      <c r="G44" s="69">
        <f t="shared" si="2"/>
        <v>9.7337263691457676E-3</v>
      </c>
      <c r="H44" s="62">
        <f t="shared" si="2"/>
        <v>2.4240213919887565E-2</v>
      </c>
      <c r="I44" s="62">
        <f t="shared" si="2"/>
        <v>9.9211248494990342E-2</v>
      </c>
      <c r="J44" s="62">
        <f t="shared" si="2"/>
        <v>3.7078543142536847E-3</v>
      </c>
      <c r="K44" s="62">
        <f t="shared" si="2"/>
        <v>1.783203255563592E-4</v>
      </c>
      <c r="L44" s="62">
        <f t="shared" si="2"/>
        <v>4.683439318606831E-4</v>
      </c>
      <c r="M44" s="62">
        <f t="shared" si="2"/>
        <v>4.0725710169149464E-2</v>
      </c>
      <c r="N44" s="62">
        <f t="shared" si="3"/>
        <v>1.8218403218137627E-2</v>
      </c>
      <c r="O44" s="62">
        <f t="shared" si="3"/>
        <v>1.1628411528718372E-4</v>
      </c>
      <c r="P44" s="62">
        <f t="shared" si="3"/>
        <v>1.1504855489393568E-3</v>
      </c>
      <c r="Q44" s="62">
        <f t="shared" si="3"/>
        <v>1.2562085047619681E-3</v>
      </c>
      <c r="R44" s="62">
        <f t="shared" si="3"/>
        <v>1.4071302116306608E-4</v>
      </c>
      <c r="S44" s="62">
        <f t="shared" si="3"/>
        <v>9.0544527121134752E-6</v>
      </c>
      <c r="T44" s="62">
        <f t="shared" si="3"/>
        <v>4.4397497225622268E-3</v>
      </c>
      <c r="U44" s="62">
        <f t="shared" si="3"/>
        <v>3.8584888212328311E-6</v>
      </c>
      <c r="V44" s="62">
        <f t="shared" si="3"/>
        <v>2.117313430288065E-4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1.8850403036767199E-2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19</v>
      </c>
      <c r="B45" s="2">
        <v>3</v>
      </c>
      <c r="C45" s="2">
        <v>9</v>
      </c>
      <c r="D45" s="62">
        <f t="shared" si="2"/>
        <v>0.70922489956286816</v>
      </c>
      <c r="E45" s="62">
        <f t="shared" si="2"/>
        <v>5.3914793522211721E-2</v>
      </c>
      <c r="F45" s="62">
        <f t="shared" si="2"/>
        <v>3.3048400974664417E-2</v>
      </c>
      <c r="G45" s="69">
        <f t="shared" si="2"/>
        <v>9.7337263691457676E-3</v>
      </c>
      <c r="H45" s="62">
        <f t="shared" si="2"/>
        <v>2.4240213919887565E-2</v>
      </c>
      <c r="I45" s="62">
        <f t="shared" si="2"/>
        <v>9.9211248494990342E-2</v>
      </c>
      <c r="J45" s="62">
        <f t="shared" si="2"/>
        <v>3.7078543142536847E-3</v>
      </c>
      <c r="K45" s="62">
        <f t="shared" si="2"/>
        <v>1.783203255563592E-4</v>
      </c>
      <c r="L45" s="62">
        <f t="shared" si="2"/>
        <v>4.683439318606831E-4</v>
      </c>
      <c r="M45" s="62">
        <f t="shared" si="2"/>
        <v>4.0725710169149464E-2</v>
      </c>
      <c r="N45" s="62">
        <f t="shared" si="3"/>
        <v>1.8218403218137627E-2</v>
      </c>
      <c r="O45" s="62">
        <f t="shared" si="3"/>
        <v>1.1628411528718372E-4</v>
      </c>
      <c r="P45" s="62">
        <f t="shared" si="3"/>
        <v>1.1504855489393568E-3</v>
      </c>
      <c r="Q45" s="62">
        <f t="shared" si="3"/>
        <v>1.2562085047619681E-3</v>
      </c>
      <c r="R45" s="62">
        <f t="shared" si="3"/>
        <v>1.4071302116306608E-4</v>
      </c>
      <c r="S45" s="62">
        <f t="shared" si="3"/>
        <v>9.0544527121134752E-6</v>
      </c>
      <c r="T45" s="62">
        <f t="shared" si="3"/>
        <v>4.4397497225622268E-3</v>
      </c>
      <c r="U45" s="62">
        <f t="shared" si="3"/>
        <v>3.8584888212328311E-6</v>
      </c>
      <c r="V45" s="62">
        <f t="shared" si="3"/>
        <v>2.117313430288065E-4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1.8850403036767199E-2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19</v>
      </c>
      <c r="B46" s="2">
        <v>3</v>
      </c>
      <c r="C46" s="2">
        <v>10</v>
      </c>
      <c r="D46" s="62">
        <f t="shared" si="2"/>
        <v>0.70922489956286816</v>
      </c>
      <c r="E46" s="62">
        <f t="shared" si="2"/>
        <v>5.3914793522211721E-2</v>
      </c>
      <c r="F46" s="62">
        <f t="shared" si="2"/>
        <v>3.3048400974664417E-2</v>
      </c>
      <c r="G46" s="69">
        <f t="shared" si="2"/>
        <v>9.7337263691457676E-3</v>
      </c>
      <c r="H46" s="62">
        <f t="shared" si="2"/>
        <v>2.4240213919887565E-2</v>
      </c>
      <c r="I46" s="62">
        <f t="shared" si="2"/>
        <v>9.9211248494990342E-2</v>
      </c>
      <c r="J46" s="62">
        <f t="shared" si="2"/>
        <v>3.7078543142536847E-3</v>
      </c>
      <c r="K46" s="62">
        <f t="shared" si="2"/>
        <v>1.783203255563592E-4</v>
      </c>
      <c r="L46" s="62">
        <f t="shared" si="2"/>
        <v>4.683439318606831E-4</v>
      </c>
      <c r="M46" s="62">
        <f t="shared" si="2"/>
        <v>4.0725710169149464E-2</v>
      </c>
      <c r="N46" s="62">
        <f t="shared" si="3"/>
        <v>1.8218403218137627E-2</v>
      </c>
      <c r="O46" s="62">
        <f t="shared" si="3"/>
        <v>1.1628411528718372E-4</v>
      </c>
      <c r="P46" s="62">
        <f t="shared" si="3"/>
        <v>1.1504855489393568E-3</v>
      </c>
      <c r="Q46" s="62">
        <f t="shared" si="3"/>
        <v>1.2562085047619681E-3</v>
      </c>
      <c r="R46" s="62">
        <f t="shared" si="3"/>
        <v>1.4071302116306608E-4</v>
      </c>
      <c r="S46" s="62">
        <f t="shared" si="3"/>
        <v>9.0544527121134752E-6</v>
      </c>
      <c r="T46" s="62">
        <f t="shared" si="3"/>
        <v>4.4397497225622268E-3</v>
      </c>
      <c r="U46" s="62">
        <f t="shared" si="3"/>
        <v>3.8584888212328311E-6</v>
      </c>
      <c r="V46" s="62">
        <f t="shared" si="3"/>
        <v>2.117313430288065E-4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1.8850403036767199E-2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19</v>
      </c>
      <c r="B47" s="2">
        <v>3</v>
      </c>
      <c r="C47" s="2">
        <v>11</v>
      </c>
      <c r="D47" s="62">
        <f t="shared" si="2"/>
        <v>0.70922489956286816</v>
      </c>
      <c r="E47" s="62">
        <f t="shared" si="2"/>
        <v>5.3914793522211721E-2</v>
      </c>
      <c r="F47" s="62">
        <f t="shared" si="2"/>
        <v>3.3048400974664417E-2</v>
      </c>
      <c r="G47" s="69">
        <f t="shared" si="2"/>
        <v>9.7337263691457676E-3</v>
      </c>
      <c r="H47" s="62">
        <f t="shared" si="2"/>
        <v>2.4240213919887565E-2</v>
      </c>
      <c r="I47" s="62">
        <f t="shared" si="2"/>
        <v>9.9211248494990342E-2</v>
      </c>
      <c r="J47" s="62">
        <f t="shared" si="2"/>
        <v>3.7078543142536847E-3</v>
      </c>
      <c r="K47" s="62">
        <f t="shared" si="2"/>
        <v>1.783203255563592E-4</v>
      </c>
      <c r="L47" s="62">
        <f t="shared" si="2"/>
        <v>4.683439318606831E-4</v>
      </c>
      <c r="M47" s="62">
        <f t="shared" si="2"/>
        <v>4.0725710169149464E-2</v>
      </c>
      <c r="N47" s="62">
        <f t="shared" si="3"/>
        <v>1.8218403218137627E-2</v>
      </c>
      <c r="O47" s="62">
        <f t="shared" si="3"/>
        <v>1.1628411528718372E-4</v>
      </c>
      <c r="P47" s="62">
        <f t="shared" si="3"/>
        <v>1.1504855489393568E-3</v>
      </c>
      <c r="Q47" s="62">
        <f t="shared" si="3"/>
        <v>1.2562085047619681E-3</v>
      </c>
      <c r="R47" s="62">
        <f t="shared" si="3"/>
        <v>1.4071302116306608E-4</v>
      </c>
      <c r="S47" s="62">
        <f t="shared" si="3"/>
        <v>9.0544527121134752E-6</v>
      </c>
      <c r="T47" s="62">
        <f t="shared" si="3"/>
        <v>4.4397497225622268E-3</v>
      </c>
      <c r="U47" s="62">
        <f t="shared" si="3"/>
        <v>3.8584888212328311E-6</v>
      </c>
      <c r="V47" s="62">
        <f t="shared" si="3"/>
        <v>2.117313430288065E-4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1.8850403036767199E-2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19</v>
      </c>
      <c r="B48" s="2">
        <v>3</v>
      </c>
      <c r="C48" s="2">
        <v>12</v>
      </c>
      <c r="D48" s="62">
        <f t="shared" si="2"/>
        <v>0.70922489956286816</v>
      </c>
      <c r="E48" s="62">
        <f t="shared" si="2"/>
        <v>5.3914793522211721E-2</v>
      </c>
      <c r="F48" s="62">
        <f t="shared" si="2"/>
        <v>3.3048400974664417E-2</v>
      </c>
      <c r="G48" s="69">
        <f t="shared" si="2"/>
        <v>9.7337263691457676E-3</v>
      </c>
      <c r="H48" s="62">
        <f t="shared" si="2"/>
        <v>2.4240213919887565E-2</v>
      </c>
      <c r="I48" s="62">
        <f t="shared" si="2"/>
        <v>9.9211248494990342E-2</v>
      </c>
      <c r="J48" s="62">
        <f t="shared" si="2"/>
        <v>3.7078543142536847E-3</v>
      </c>
      <c r="K48" s="62">
        <f t="shared" si="2"/>
        <v>1.783203255563592E-4</v>
      </c>
      <c r="L48" s="62">
        <f t="shared" si="2"/>
        <v>4.683439318606831E-4</v>
      </c>
      <c r="M48" s="62">
        <f t="shared" si="2"/>
        <v>4.0725710169149464E-2</v>
      </c>
      <c r="N48" s="62">
        <f t="shared" si="3"/>
        <v>1.8218403218137627E-2</v>
      </c>
      <c r="O48" s="62">
        <f t="shared" si="3"/>
        <v>1.1628411528718372E-4</v>
      </c>
      <c r="P48" s="62">
        <f t="shared" si="3"/>
        <v>1.1504855489393568E-3</v>
      </c>
      <c r="Q48" s="62">
        <f t="shared" si="3"/>
        <v>1.2562085047619681E-3</v>
      </c>
      <c r="R48" s="62">
        <f t="shared" si="3"/>
        <v>1.4071302116306608E-4</v>
      </c>
      <c r="S48" s="62">
        <f t="shared" si="3"/>
        <v>9.0544527121134752E-6</v>
      </c>
      <c r="T48" s="62">
        <f t="shared" si="3"/>
        <v>4.4397497225622268E-3</v>
      </c>
      <c r="U48" s="62">
        <f t="shared" si="3"/>
        <v>3.8584888212328311E-6</v>
      </c>
      <c r="V48" s="62">
        <f t="shared" si="3"/>
        <v>2.117313430288065E-4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1.8850403036767199E-2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19</v>
      </c>
      <c r="B49" s="2">
        <v>3</v>
      </c>
      <c r="C49" s="2">
        <v>13</v>
      </c>
      <c r="D49" s="62">
        <f t="shared" si="2"/>
        <v>0.70922489956286816</v>
      </c>
      <c r="E49" s="62">
        <f t="shared" si="2"/>
        <v>5.3914793522211721E-2</v>
      </c>
      <c r="F49" s="62">
        <f t="shared" si="2"/>
        <v>3.3048400974664417E-2</v>
      </c>
      <c r="G49" s="69">
        <f t="shared" si="2"/>
        <v>9.7337263691457676E-3</v>
      </c>
      <c r="H49" s="62">
        <f t="shared" si="2"/>
        <v>2.4240213919887565E-2</v>
      </c>
      <c r="I49" s="62">
        <f t="shared" si="2"/>
        <v>9.9211248494990342E-2</v>
      </c>
      <c r="J49" s="62">
        <f t="shared" si="2"/>
        <v>3.7078543142536847E-3</v>
      </c>
      <c r="K49" s="62">
        <f t="shared" si="2"/>
        <v>1.783203255563592E-4</v>
      </c>
      <c r="L49" s="62">
        <f t="shared" si="2"/>
        <v>4.683439318606831E-4</v>
      </c>
      <c r="M49" s="62">
        <f t="shared" si="2"/>
        <v>4.0725710169149464E-2</v>
      </c>
      <c r="N49" s="62">
        <f t="shared" si="3"/>
        <v>1.8218403218137627E-2</v>
      </c>
      <c r="O49" s="62">
        <f t="shared" si="3"/>
        <v>1.1628411528718372E-4</v>
      </c>
      <c r="P49" s="62">
        <f t="shared" si="3"/>
        <v>1.1504855489393568E-3</v>
      </c>
      <c r="Q49" s="62">
        <f t="shared" si="3"/>
        <v>1.2562085047619681E-3</v>
      </c>
      <c r="R49" s="62">
        <f t="shared" si="3"/>
        <v>1.4071302116306608E-4</v>
      </c>
      <c r="S49" s="62">
        <f t="shared" si="3"/>
        <v>9.0544527121134752E-6</v>
      </c>
      <c r="T49" s="62">
        <f t="shared" si="3"/>
        <v>4.4397497225622268E-3</v>
      </c>
      <c r="U49" s="62">
        <f t="shared" si="3"/>
        <v>3.8584888212328311E-6</v>
      </c>
      <c r="V49" s="62">
        <f t="shared" si="3"/>
        <v>2.117313430288065E-4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1.8850403036767199E-2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19</v>
      </c>
      <c r="B50" s="2">
        <v>3</v>
      </c>
      <c r="C50" s="2">
        <v>14</v>
      </c>
      <c r="D50" s="62">
        <f t="shared" si="2"/>
        <v>0.70922489956286816</v>
      </c>
      <c r="E50" s="62">
        <f t="shared" si="2"/>
        <v>5.3914793522211721E-2</v>
      </c>
      <c r="F50" s="62">
        <f t="shared" si="2"/>
        <v>3.3048400974664417E-2</v>
      </c>
      <c r="G50" s="69">
        <f t="shared" si="2"/>
        <v>9.7337263691457676E-3</v>
      </c>
      <c r="H50" s="62">
        <f t="shared" si="2"/>
        <v>2.4240213919887565E-2</v>
      </c>
      <c r="I50" s="62">
        <f t="shared" si="2"/>
        <v>9.9211248494990342E-2</v>
      </c>
      <c r="J50" s="62">
        <f t="shared" si="2"/>
        <v>3.7078543142536847E-3</v>
      </c>
      <c r="K50" s="62">
        <f t="shared" si="2"/>
        <v>1.783203255563592E-4</v>
      </c>
      <c r="L50" s="62">
        <f t="shared" si="2"/>
        <v>4.683439318606831E-4</v>
      </c>
      <c r="M50" s="62">
        <f t="shared" si="2"/>
        <v>4.0725710169149464E-2</v>
      </c>
      <c r="N50" s="62">
        <f t="shared" si="3"/>
        <v>1.8218403218137627E-2</v>
      </c>
      <c r="O50" s="62">
        <f t="shared" si="3"/>
        <v>1.1628411528718372E-4</v>
      </c>
      <c r="P50" s="62">
        <f t="shared" si="3"/>
        <v>1.1504855489393568E-3</v>
      </c>
      <c r="Q50" s="62">
        <f t="shared" si="3"/>
        <v>1.2562085047619681E-3</v>
      </c>
      <c r="R50" s="62">
        <f t="shared" si="3"/>
        <v>1.4071302116306608E-4</v>
      </c>
      <c r="S50" s="62">
        <f t="shared" si="3"/>
        <v>9.0544527121134752E-6</v>
      </c>
      <c r="T50" s="62">
        <f t="shared" si="3"/>
        <v>4.4397497225622268E-3</v>
      </c>
      <c r="U50" s="62">
        <f t="shared" si="3"/>
        <v>3.8584888212328311E-6</v>
      </c>
      <c r="V50" s="62">
        <f t="shared" si="3"/>
        <v>2.117313430288065E-4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1.8850403036767199E-2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19</v>
      </c>
      <c r="B51" s="2">
        <v>3</v>
      </c>
      <c r="C51" s="2">
        <v>15</v>
      </c>
      <c r="D51" s="62">
        <f t="shared" si="2"/>
        <v>0.70922489956286816</v>
      </c>
      <c r="E51" s="62">
        <f t="shared" si="2"/>
        <v>5.3914793522211721E-2</v>
      </c>
      <c r="F51" s="62">
        <f t="shared" si="2"/>
        <v>3.3048400974664417E-2</v>
      </c>
      <c r="G51" s="69">
        <f t="shared" si="2"/>
        <v>9.7337263691457676E-3</v>
      </c>
      <c r="H51" s="62">
        <f t="shared" si="2"/>
        <v>2.4240213919887565E-2</v>
      </c>
      <c r="I51" s="62">
        <f t="shared" si="2"/>
        <v>9.9211248494990342E-2</v>
      </c>
      <c r="J51" s="62">
        <f t="shared" si="2"/>
        <v>3.7078543142536847E-3</v>
      </c>
      <c r="K51" s="62">
        <f t="shared" si="2"/>
        <v>1.783203255563592E-4</v>
      </c>
      <c r="L51" s="62">
        <f t="shared" si="2"/>
        <v>4.683439318606831E-4</v>
      </c>
      <c r="M51" s="62">
        <f t="shared" si="2"/>
        <v>4.0725710169149464E-2</v>
      </c>
      <c r="N51" s="62">
        <f t="shared" si="3"/>
        <v>1.8218403218137627E-2</v>
      </c>
      <c r="O51" s="62">
        <f t="shared" si="3"/>
        <v>1.1628411528718372E-4</v>
      </c>
      <c r="P51" s="62">
        <f t="shared" si="3"/>
        <v>1.1504855489393568E-3</v>
      </c>
      <c r="Q51" s="62">
        <f t="shared" si="3"/>
        <v>1.2562085047619681E-3</v>
      </c>
      <c r="R51" s="62">
        <f t="shared" si="3"/>
        <v>1.4071302116306608E-4</v>
      </c>
      <c r="S51" s="62">
        <f t="shared" si="3"/>
        <v>9.0544527121134752E-6</v>
      </c>
      <c r="T51" s="62">
        <f t="shared" si="3"/>
        <v>4.4397497225622268E-3</v>
      </c>
      <c r="U51" s="62">
        <f t="shared" si="3"/>
        <v>3.8584888212328311E-6</v>
      </c>
      <c r="V51" s="62">
        <f t="shared" si="3"/>
        <v>2.117313430288065E-4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1.8850403036767199E-2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19</v>
      </c>
      <c r="B52" s="2">
        <v>3</v>
      </c>
      <c r="C52" s="2">
        <v>16</v>
      </c>
      <c r="D52" s="62">
        <f t="shared" si="2"/>
        <v>0.70922489956286816</v>
      </c>
      <c r="E52" s="62">
        <f t="shared" si="2"/>
        <v>5.3914793522211721E-2</v>
      </c>
      <c r="F52" s="62">
        <f t="shared" si="2"/>
        <v>3.3048400974664417E-2</v>
      </c>
      <c r="G52" s="69">
        <f t="shared" si="2"/>
        <v>9.7337263691457676E-3</v>
      </c>
      <c r="H52" s="62">
        <f t="shared" si="2"/>
        <v>2.4240213919887565E-2</v>
      </c>
      <c r="I52" s="62">
        <f t="shared" si="2"/>
        <v>9.9211248494990342E-2</v>
      </c>
      <c r="J52" s="62">
        <f t="shared" si="2"/>
        <v>3.7078543142536847E-3</v>
      </c>
      <c r="K52" s="62">
        <f t="shared" si="2"/>
        <v>1.783203255563592E-4</v>
      </c>
      <c r="L52" s="62">
        <f t="shared" ref="D52:S115" si="4">L$1</f>
        <v>4.683439318606831E-4</v>
      </c>
      <c r="M52" s="62">
        <f t="shared" si="4"/>
        <v>4.0725710169149464E-2</v>
      </c>
      <c r="N52" s="62">
        <f t="shared" si="3"/>
        <v>1.8218403218137627E-2</v>
      </c>
      <c r="O52" s="62">
        <f t="shared" si="3"/>
        <v>1.1628411528718372E-4</v>
      </c>
      <c r="P52" s="62">
        <f t="shared" si="3"/>
        <v>1.1504855489393568E-3</v>
      </c>
      <c r="Q52" s="62">
        <f t="shared" si="3"/>
        <v>1.2562085047619681E-3</v>
      </c>
      <c r="R52" s="62">
        <f t="shared" si="3"/>
        <v>1.4071302116306608E-4</v>
      </c>
      <c r="S52" s="62">
        <f t="shared" si="3"/>
        <v>9.0544527121134752E-6</v>
      </c>
      <c r="T52" s="62">
        <f t="shared" si="3"/>
        <v>4.4397497225622268E-3</v>
      </c>
      <c r="U52" s="62">
        <f t="shared" si="3"/>
        <v>3.8584888212328311E-6</v>
      </c>
      <c r="V52" s="62">
        <f t="shared" si="3"/>
        <v>2.117313430288065E-4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1.8850403036767199E-2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19</v>
      </c>
      <c r="B53" s="2">
        <v>3</v>
      </c>
      <c r="C53" s="2" t="s">
        <v>57</v>
      </c>
      <c r="D53" s="62">
        <f t="shared" si="4"/>
        <v>0.70922489956286816</v>
      </c>
      <c r="E53" s="62">
        <f t="shared" si="4"/>
        <v>5.3914793522211721E-2</v>
      </c>
      <c r="F53" s="62">
        <f t="shared" si="4"/>
        <v>3.3048400974664417E-2</v>
      </c>
      <c r="G53" s="69">
        <f t="shared" si="4"/>
        <v>9.7337263691457676E-3</v>
      </c>
      <c r="H53" s="62">
        <f t="shared" si="4"/>
        <v>2.4240213919887565E-2</v>
      </c>
      <c r="I53" s="62">
        <f t="shared" si="4"/>
        <v>9.9211248494990342E-2</v>
      </c>
      <c r="J53" s="62">
        <f t="shared" si="4"/>
        <v>3.7078543142536847E-3</v>
      </c>
      <c r="K53" s="62">
        <f t="shared" si="4"/>
        <v>1.783203255563592E-4</v>
      </c>
      <c r="L53" s="62">
        <f t="shared" si="4"/>
        <v>4.683439318606831E-4</v>
      </c>
      <c r="M53" s="62">
        <f t="shared" si="4"/>
        <v>4.0725710169149464E-2</v>
      </c>
      <c r="N53" s="62">
        <f t="shared" si="3"/>
        <v>1.8218403218137627E-2</v>
      </c>
      <c r="O53" s="62">
        <f t="shared" si="3"/>
        <v>1.1628411528718372E-4</v>
      </c>
      <c r="P53" s="62">
        <f t="shared" si="3"/>
        <v>1.1504855489393568E-3</v>
      </c>
      <c r="Q53" s="62">
        <f t="shared" si="3"/>
        <v>1.2562085047619681E-3</v>
      </c>
      <c r="R53" s="62">
        <f t="shared" si="3"/>
        <v>1.4071302116306608E-4</v>
      </c>
      <c r="S53" s="62">
        <f t="shared" si="3"/>
        <v>9.0544527121134752E-6</v>
      </c>
      <c r="T53" s="62">
        <f t="shared" si="3"/>
        <v>4.4397497225622268E-3</v>
      </c>
      <c r="U53" s="62">
        <f t="shared" si="3"/>
        <v>3.8584888212328311E-6</v>
      </c>
      <c r="V53" s="62">
        <f t="shared" si="3"/>
        <v>2.117313430288065E-4</v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1.8850403036767199E-2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19</v>
      </c>
      <c r="B54" s="2">
        <v>4</v>
      </c>
      <c r="C54" s="2">
        <v>1</v>
      </c>
      <c r="D54" s="62">
        <f t="shared" si="4"/>
        <v>0.70922489956286816</v>
      </c>
      <c r="E54" s="62">
        <f t="shared" si="4"/>
        <v>5.3914793522211721E-2</v>
      </c>
      <c r="F54" s="62">
        <f t="shared" si="4"/>
        <v>3.3048400974664417E-2</v>
      </c>
      <c r="G54" s="69">
        <f t="shared" si="4"/>
        <v>9.7337263691457676E-3</v>
      </c>
      <c r="H54" s="62">
        <f t="shared" si="4"/>
        <v>2.4240213919887565E-2</v>
      </c>
      <c r="I54" s="62">
        <f t="shared" si="4"/>
        <v>9.9211248494990342E-2</v>
      </c>
      <c r="J54" s="62">
        <f t="shared" si="4"/>
        <v>3.7078543142536847E-3</v>
      </c>
      <c r="K54" s="62">
        <f t="shared" si="4"/>
        <v>1.783203255563592E-4</v>
      </c>
      <c r="L54" s="62">
        <f t="shared" si="4"/>
        <v>4.683439318606831E-4</v>
      </c>
      <c r="M54" s="62">
        <f t="shared" si="4"/>
        <v>4.0725710169149464E-2</v>
      </c>
      <c r="N54" s="62">
        <f t="shared" si="3"/>
        <v>1.8218403218137627E-2</v>
      </c>
      <c r="O54" s="62">
        <f t="shared" si="3"/>
        <v>1.1628411528718372E-4</v>
      </c>
      <c r="P54" s="62">
        <f t="shared" si="3"/>
        <v>1.1504855489393568E-3</v>
      </c>
      <c r="Q54" s="62">
        <f t="shared" si="3"/>
        <v>1.2562085047619681E-3</v>
      </c>
      <c r="R54" s="62">
        <f t="shared" si="3"/>
        <v>1.4071302116306608E-4</v>
      </c>
      <c r="S54" s="62">
        <f t="shared" si="3"/>
        <v>9.0544527121134752E-6</v>
      </c>
      <c r="T54" s="62">
        <f t="shared" si="3"/>
        <v>4.4397497225622268E-3</v>
      </c>
      <c r="U54" s="62">
        <f t="shared" si="3"/>
        <v>3.8584888212328311E-6</v>
      </c>
      <c r="V54" s="62">
        <f t="shared" si="3"/>
        <v>2.117313430288065E-4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1.8850403036767199E-2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19</v>
      </c>
      <c r="B55" s="2">
        <v>4</v>
      </c>
      <c r="C55" s="2">
        <v>2</v>
      </c>
      <c r="D55" s="62">
        <f t="shared" si="4"/>
        <v>0.70922489956286816</v>
      </c>
      <c r="E55" s="62">
        <f t="shared" si="4"/>
        <v>5.3914793522211721E-2</v>
      </c>
      <c r="F55" s="62">
        <f t="shared" si="4"/>
        <v>3.3048400974664417E-2</v>
      </c>
      <c r="G55" s="69">
        <f t="shared" si="4"/>
        <v>9.7337263691457676E-3</v>
      </c>
      <c r="H55" s="62">
        <f t="shared" si="4"/>
        <v>2.4240213919887565E-2</v>
      </c>
      <c r="I55" s="62">
        <f t="shared" si="4"/>
        <v>9.9211248494990342E-2</v>
      </c>
      <c r="J55" s="62">
        <f t="shared" si="4"/>
        <v>3.7078543142536847E-3</v>
      </c>
      <c r="K55" s="62">
        <f t="shared" si="4"/>
        <v>1.783203255563592E-4</v>
      </c>
      <c r="L55" s="62">
        <f t="shared" si="4"/>
        <v>4.683439318606831E-4</v>
      </c>
      <c r="M55" s="62">
        <f t="shared" si="4"/>
        <v>4.0725710169149464E-2</v>
      </c>
      <c r="N55" s="62">
        <f t="shared" si="3"/>
        <v>1.8218403218137627E-2</v>
      </c>
      <c r="O55" s="62">
        <f t="shared" si="3"/>
        <v>1.1628411528718372E-4</v>
      </c>
      <c r="P55" s="62">
        <f t="shared" si="3"/>
        <v>1.1504855489393568E-3</v>
      </c>
      <c r="Q55" s="62">
        <f t="shared" si="3"/>
        <v>1.2562085047619681E-3</v>
      </c>
      <c r="R55" s="62">
        <f t="shared" si="3"/>
        <v>1.4071302116306608E-4</v>
      </c>
      <c r="S55" s="62">
        <f t="shared" si="3"/>
        <v>9.0544527121134752E-6</v>
      </c>
      <c r="T55" s="62">
        <f t="shared" si="3"/>
        <v>4.4397497225622268E-3</v>
      </c>
      <c r="U55" s="62">
        <f t="shared" si="3"/>
        <v>3.8584888212328311E-6</v>
      </c>
      <c r="V55" s="62">
        <f t="shared" si="3"/>
        <v>2.117313430288065E-4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1.8850403036767199E-2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19</v>
      </c>
      <c r="B56" s="2">
        <v>4</v>
      </c>
      <c r="C56" s="2">
        <v>3</v>
      </c>
      <c r="D56" s="62">
        <f t="shared" si="4"/>
        <v>0.70922489956286816</v>
      </c>
      <c r="E56" s="62">
        <f t="shared" si="4"/>
        <v>5.3914793522211721E-2</v>
      </c>
      <c r="F56" s="62">
        <f t="shared" si="4"/>
        <v>3.3048400974664417E-2</v>
      </c>
      <c r="G56" s="69">
        <f t="shared" si="4"/>
        <v>9.7337263691457676E-3</v>
      </c>
      <c r="H56" s="62">
        <f t="shared" si="4"/>
        <v>2.4240213919887565E-2</v>
      </c>
      <c r="I56" s="62">
        <f t="shared" si="4"/>
        <v>9.9211248494990342E-2</v>
      </c>
      <c r="J56" s="62">
        <f t="shared" si="4"/>
        <v>3.7078543142536847E-3</v>
      </c>
      <c r="K56" s="62">
        <f t="shared" si="4"/>
        <v>1.783203255563592E-4</v>
      </c>
      <c r="L56" s="62">
        <f t="shared" si="4"/>
        <v>4.683439318606831E-4</v>
      </c>
      <c r="M56" s="62">
        <f t="shared" si="4"/>
        <v>4.0725710169149464E-2</v>
      </c>
      <c r="N56" s="62">
        <f t="shared" si="3"/>
        <v>1.8218403218137627E-2</v>
      </c>
      <c r="O56" s="62">
        <f t="shared" si="3"/>
        <v>1.1628411528718372E-4</v>
      </c>
      <c r="P56" s="62">
        <f t="shared" si="3"/>
        <v>1.1504855489393568E-3</v>
      </c>
      <c r="Q56" s="62">
        <f t="shared" si="3"/>
        <v>1.2562085047619681E-3</v>
      </c>
      <c r="R56" s="62">
        <f t="shared" si="3"/>
        <v>1.4071302116306608E-4</v>
      </c>
      <c r="S56" s="62">
        <f t="shared" si="3"/>
        <v>9.0544527121134752E-6</v>
      </c>
      <c r="T56" s="62">
        <f t="shared" si="3"/>
        <v>4.4397497225622268E-3</v>
      </c>
      <c r="U56" s="62">
        <f t="shared" si="3"/>
        <v>3.8584888212328311E-6</v>
      </c>
      <c r="V56" s="62">
        <f t="shared" si="3"/>
        <v>2.117313430288065E-4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1.8850403036767199E-2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19</v>
      </c>
      <c r="B57" s="2">
        <v>4</v>
      </c>
      <c r="C57" s="2">
        <v>4</v>
      </c>
      <c r="D57" s="62">
        <f t="shared" si="4"/>
        <v>0.70922489956286816</v>
      </c>
      <c r="E57" s="62">
        <f t="shared" si="4"/>
        <v>5.3914793522211721E-2</v>
      </c>
      <c r="F57" s="62">
        <f t="shared" si="4"/>
        <v>3.3048400974664417E-2</v>
      </c>
      <c r="G57" s="69">
        <f t="shared" si="4"/>
        <v>9.7337263691457676E-3</v>
      </c>
      <c r="H57" s="62">
        <f t="shared" si="4"/>
        <v>2.4240213919887565E-2</v>
      </c>
      <c r="I57" s="62">
        <f t="shared" si="4"/>
        <v>9.9211248494990342E-2</v>
      </c>
      <c r="J57" s="62">
        <f t="shared" si="4"/>
        <v>3.7078543142536847E-3</v>
      </c>
      <c r="K57" s="62">
        <f t="shared" si="4"/>
        <v>1.783203255563592E-4</v>
      </c>
      <c r="L57" s="62">
        <f t="shared" si="4"/>
        <v>4.683439318606831E-4</v>
      </c>
      <c r="M57" s="62">
        <f t="shared" si="4"/>
        <v>4.0725710169149464E-2</v>
      </c>
      <c r="N57" s="62">
        <f t="shared" si="3"/>
        <v>1.8218403218137627E-2</v>
      </c>
      <c r="O57" s="62">
        <f t="shared" si="3"/>
        <v>1.1628411528718372E-4</v>
      </c>
      <c r="P57" s="62">
        <f t="shared" si="3"/>
        <v>1.1504855489393568E-3</v>
      </c>
      <c r="Q57" s="62">
        <f t="shared" si="3"/>
        <v>1.2562085047619681E-3</v>
      </c>
      <c r="R57" s="62">
        <f t="shared" si="3"/>
        <v>1.4071302116306608E-4</v>
      </c>
      <c r="S57" s="62">
        <f t="shared" si="3"/>
        <v>9.0544527121134752E-6</v>
      </c>
      <c r="T57" s="62">
        <f t="shared" si="3"/>
        <v>4.4397497225622268E-3</v>
      </c>
      <c r="U57" s="62">
        <f t="shared" si="3"/>
        <v>3.8584888212328311E-6</v>
      </c>
      <c r="V57" s="62">
        <f t="shared" si="3"/>
        <v>2.117313430288065E-4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1.8850403036767199E-2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19</v>
      </c>
      <c r="B58" s="2">
        <v>4</v>
      </c>
      <c r="C58" s="2">
        <v>5</v>
      </c>
      <c r="D58" s="62">
        <f t="shared" si="4"/>
        <v>0.70922489956286816</v>
      </c>
      <c r="E58" s="62">
        <f t="shared" si="4"/>
        <v>5.3914793522211721E-2</v>
      </c>
      <c r="F58" s="62">
        <f t="shared" si="4"/>
        <v>3.3048400974664417E-2</v>
      </c>
      <c r="G58" s="69">
        <f t="shared" si="4"/>
        <v>9.7337263691457676E-3</v>
      </c>
      <c r="H58" s="62">
        <f t="shared" si="4"/>
        <v>2.4240213919887565E-2</v>
      </c>
      <c r="I58" s="62">
        <f t="shared" si="4"/>
        <v>9.9211248494990342E-2</v>
      </c>
      <c r="J58" s="62">
        <f t="shared" si="4"/>
        <v>3.7078543142536847E-3</v>
      </c>
      <c r="K58" s="62">
        <f t="shared" si="4"/>
        <v>1.783203255563592E-4</v>
      </c>
      <c r="L58" s="62">
        <f t="shared" si="4"/>
        <v>4.683439318606831E-4</v>
      </c>
      <c r="M58" s="62">
        <f t="shared" si="4"/>
        <v>4.0725710169149464E-2</v>
      </c>
      <c r="N58" s="62">
        <f t="shared" si="3"/>
        <v>1.8218403218137627E-2</v>
      </c>
      <c r="O58" s="62">
        <f t="shared" si="3"/>
        <v>1.1628411528718372E-4</v>
      </c>
      <c r="P58" s="62">
        <f t="shared" si="3"/>
        <v>1.1504855489393568E-3</v>
      </c>
      <c r="Q58" s="62">
        <f t="shared" si="3"/>
        <v>1.2562085047619681E-3</v>
      </c>
      <c r="R58" s="62">
        <f t="shared" si="3"/>
        <v>1.4071302116306608E-4</v>
      </c>
      <c r="S58" s="62">
        <f t="shared" si="3"/>
        <v>9.0544527121134752E-6</v>
      </c>
      <c r="T58" s="62">
        <f t="shared" si="3"/>
        <v>4.4397497225622268E-3</v>
      </c>
      <c r="U58" s="62">
        <f t="shared" si="3"/>
        <v>3.8584888212328311E-6</v>
      </c>
      <c r="V58" s="62">
        <f t="shared" si="3"/>
        <v>2.117313430288065E-4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1.8850403036767199E-2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19</v>
      </c>
      <c r="B59" s="2">
        <v>4</v>
      </c>
      <c r="C59" s="2">
        <v>6</v>
      </c>
      <c r="D59" s="62">
        <f t="shared" si="4"/>
        <v>0.70922489956286816</v>
      </c>
      <c r="E59" s="62">
        <f t="shared" si="4"/>
        <v>5.3914793522211721E-2</v>
      </c>
      <c r="F59" s="62">
        <f t="shared" si="4"/>
        <v>3.3048400974664417E-2</v>
      </c>
      <c r="G59" s="69">
        <f t="shared" si="4"/>
        <v>9.7337263691457676E-3</v>
      </c>
      <c r="H59" s="62">
        <f t="shared" si="4"/>
        <v>2.4240213919887565E-2</v>
      </c>
      <c r="I59" s="62">
        <f t="shared" si="4"/>
        <v>9.9211248494990342E-2</v>
      </c>
      <c r="J59" s="62">
        <f t="shared" si="4"/>
        <v>3.7078543142536847E-3</v>
      </c>
      <c r="K59" s="62">
        <f t="shared" si="4"/>
        <v>1.783203255563592E-4</v>
      </c>
      <c r="L59" s="62">
        <f t="shared" si="4"/>
        <v>4.683439318606831E-4</v>
      </c>
      <c r="M59" s="62">
        <f t="shared" si="4"/>
        <v>4.0725710169149464E-2</v>
      </c>
      <c r="N59" s="62">
        <f t="shared" si="3"/>
        <v>1.8218403218137627E-2</v>
      </c>
      <c r="O59" s="62">
        <f t="shared" si="3"/>
        <v>1.1628411528718372E-4</v>
      </c>
      <c r="P59" s="62">
        <f t="shared" si="3"/>
        <v>1.1504855489393568E-3</v>
      </c>
      <c r="Q59" s="62">
        <f t="shared" si="3"/>
        <v>1.2562085047619681E-3</v>
      </c>
      <c r="R59" s="62">
        <f t="shared" si="3"/>
        <v>1.4071302116306608E-4</v>
      </c>
      <c r="S59" s="62">
        <f t="shared" si="3"/>
        <v>9.0544527121134752E-6</v>
      </c>
      <c r="T59" s="62">
        <f t="shared" si="3"/>
        <v>4.4397497225622268E-3</v>
      </c>
      <c r="U59" s="62">
        <f t="shared" si="3"/>
        <v>3.8584888212328311E-6</v>
      </c>
      <c r="V59" s="62">
        <f t="shared" si="3"/>
        <v>2.117313430288065E-4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1.8850403036767199E-2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19</v>
      </c>
      <c r="B60" s="2">
        <v>4</v>
      </c>
      <c r="C60" s="2">
        <v>7</v>
      </c>
      <c r="D60" s="62">
        <f t="shared" si="4"/>
        <v>0.70922489956286816</v>
      </c>
      <c r="E60" s="62">
        <f t="shared" si="4"/>
        <v>5.3914793522211721E-2</v>
      </c>
      <c r="F60" s="62">
        <f t="shared" si="4"/>
        <v>3.3048400974664417E-2</v>
      </c>
      <c r="G60" s="69">
        <f t="shared" si="4"/>
        <v>9.7337263691457676E-3</v>
      </c>
      <c r="H60" s="62">
        <f t="shared" si="4"/>
        <v>2.4240213919887565E-2</v>
      </c>
      <c r="I60" s="62">
        <f t="shared" si="4"/>
        <v>9.9211248494990342E-2</v>
      </c>
      <c r="J60" s="62">
        <f t="shared" si="4"/>
        <v>3.7078543142536847E-3</v>
      </c>
      <c r="K60" s="62">
        <f t="shared" si="4"/>
        <v>1.783203255563592E-4</v>
      </c>
      <c r="L60" s="62">
        <f t="shared" si="4"/>
        <v>4.683439318606831E-4</v>
      </c>
      <c r="M60" s="62">
        <f t="shared" si="4"/>
        <v>4.0725710169149464E-2</v>
      </c>
      <c r="N60" s="62">
        <f t="shared" si="3"/>
        <v>1.8218403218137627E-2</v>
      </c>
      <c r="O60" s="62">
        <f t="shared" si="3"/>
        <v>1.1628411528718372E-4</v>
      </c>
      <c r="P60" s="62">
        <f t="shared" si="3"/>
        <v>1.1504855489393568E-3</v>
      </c>
      <c r="Q60" s="62">
        <f t="shared" si="3"/>
        <v>1.2562085047619681E-3</v>
      </c>
      <c r="R60" s="62">
        <f t="shared" si="3"/>
        <v>1.4071302116306608E-4</v>
      </c>
      <c r="S60" s="62">
        <f t="shared" si="3"/>
        <v>9.0544527121134752E-6</v>
      </c>
      <c r="T60" s="62">
        <f t="shared" si="3"/>
        <v>4.4397497225622268E-3</v>
      </c>
      <c r="U60" s="62">
        <f t="shared" si="3"/>
        <v>3.8584888212328311E-6</v>
      </c>
      <c r="V60" s="62">
        <f t="shared" si="3"/>
        <v>2.117313430288065E-4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1.8850403036767199E-2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19</v>
      </c>
      <c r="B61" s="2">
        <v>4</v>
      </c>
      <c r="C61" s="2">
        <v>8</v>
      </c>
      <c r="D61" s="62">
        <f t="shared" si="4"/>
        <v>0.70922489956286816</v>
      </c>
      <c r="E61" s="62">
        <f t="shared" si="4"/>
        <v>5.3914793522211721E-2</v>
      </c>
      <c r="F61" s="62">
        <f t="shared" si="4"/>
        <v>3.3048400974664417E-2</v>
      </c>
      <c r="G61" s="69">
        <f t="shared" si="4"/>
        <v>9.7337263691457676E-3</v>
      </c>
      <c r="H61" s="62">
        <f t="shared" si="4"/>
        <v>2.4240213919887565E-2</v>
      </c>
      <c r="I61" s="62">
        <f t="shared" si="4"/>
        <v>9.9211248494990342E-2</v>
      </c>
      <c r="J61" s="62">
        <f t="shared" si="4"/>
        <v>3.7078543142536847E-3</v>
      </c>
      <c r="K61" s="62">
        <f t="shared" si="4"/>
        <v>1.783203255563592E-4</v>
      </c>
      <c r="L61" s="62">
        <f t="shared" si="4"/>
        <v>4.683439318606831E-4</v>
      </c>
      <c r="M61" s="62">
        <f t="shared" si="4"/>
        <v>4.0725710169149464E-2</v>
      </c>
      <c r="N61" s="62">
        <f t="shared" si="4"/>
        <v>1.8218403218137627E-2</v>
      </c>
      <c r="O61" s="62">
        <f t="shared" si="4"/>
        <v>1.1628411528718372E-4</v>
      </c>
      <c r="P61" s="62">
        <f t="shared" si="4"/>
        <v>1.1504855489393568E-3</v>
      </c>
      <c r="Q61" s="62">
        <f t="shared" si="4"/>
        <v>1.2562085047619681E-3</v>
      </c>
      <c r="R61" s="62">
        <f t="shared" si="4"/>
        <v>1.4071302116306608E-4</v>
      </c>
      <c r="S61" s="62">
        <f t="shared" si="4"/>
        <v>9.0544527121134752E-6</v>
      </c>
      <c r="T61" s="62">
        <f t="shared" ref="N61:V124" si="5">T$1</f>
        <v>4.4397497225622268E-3</v>
      </c>
      <c r="U61" s="62">
        <f t="shared" si="5"/>
        <v>3.8584888212328311E-6</v>
      </c>
      <c r="V61" s="62">
        <f t="shared" si="5"/>
        <v>2.117313430288065E-4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1.8850403036767199E-2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19</v>
      </c>
      <c r="B62" s="2">
        <v>4</v>
      </c>
      <c r="C62" s="2">
        <v>9</v>
      </c>
      <c r="D62" s="62">
        <f t="shared" si="4"/>
        <v>0.70922489956286816</v>
      </c>
      <c r="E62" s="62">
        <f t="shared" si="4"/>
        <v>5.3914793522211721E-2</v>
      </c>
      <c r="F62" s="62">
        <f t="shared" si="4"/>
        <v>3.3048400974664417E-2</v>
      </c>
      <c r="G62" s="69">
        <f t="shared" si="4"/>
        <v>9.7337263691457676E-3</v>
      </c>
      <c r="H62" s="62">
        <f t="shared" si="4"/>
        <v>2.4240213919887565E-2</v>
      </c>
      <c r="I62" s="62">
        <f t="shared" si="4"/>
        <v>9.9211248494990342E-2</v>
      </c>
      <c r="J62" s="62">
        <f t="shared" si="4"/>
        <v>3.7078543142536847E-3</v>
      </c>
      <c r="K62" s="62">
        <f t="shared" si="4"/>
        <v>1.783203255563592E-4</v>
      </c>
      <c r="L62" s="62">
        <f t="shared" si="4"/>
        <v>4.683439318606831E-4</v>
      </c>
      <c r="M62" s="62">
        <f t="shared" si="4"/>
        <v>4.0725710169149464E-2</v>
      </c>
      <c r="N62" s="62">
        <f t="shared" si="5"/>
        <v>1.8218403218137627E-2</v>
      </c>
      <c r="O62" s="62">
        <f t="shared" si="5"/>
        <v>1.1628411528718372E-4</v>
      </c>
      <c r="P62" s="62">
        <f t="shared" si="5"/>
        <v>1.1504855489393568E-3</v>
      </c>
      <c r="Q62" s="62">
        <f t="shared" si="5"/>
        <v>1.2562085047619681E-3</v>
      </c>
      <c r="R62" s="62">
        <f t="shared" si="5"/>
        <v>1.4071302116306608E-4</v>
      </c>
      <c r="S62" s="62">
        <f t="shared" si="5"/>
        <v>9.0544527121134752E-6</v>
      </c>
      <c r="T62" s="62">
        <f t="shared" si="5"/>
        <v>4.4397497225622268E-3</v>
      </c>
      <c r="U62" s="62">
        <f t="shared" si="5"/>
        <v>3.8584888212328311E-6</v>
      </c>
      <c r="V62" s="62">
        <f t="shared" si="5"/>
        <v>2.117313430288065E-4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1.8850403036767199E-2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19</v>
      </c>
      <c r="B63" s="2">
        <v>4</v>
      </c>
      <c r="C63" s="2">
        <v>10</v>
      </c>
      <c r="D63" s="62">
        <f t="shared" si="4"/>
        <v>0.70922489956286816</v>
      </c>
      <c r="E63" s="62">
        <f t="shared" si="4"/>
        <v>5.3914793522211721E-2</v>
      </c>
      <c r="F63" s="62">
        <f t="shared" si="4"/>
        <v>3.3048400974664417E-2</v>
      </c>
      <c r="G63" s="69">
        <f t="shared" si="4"/>
        <v>9.7337263691457676E-3</v>
      </c>
      <c r="H63" s="62">
        <f t="shared" si="4"/>
        <v>2.4240213919887565E-2</v>
      </c>
      <c r="I63" s="62">
        <f t="shared" si="4"/>
        <v>9.9211248494990342E-2</v>
      </c>
      <c r="J63" s="62">
        <f t="shared" si="4"/>
        <v>3.7078543142536847E-3</v>
      </c>
      <c r="K63" s="62">
        <f t="shared" si="4"/>
        <v>1.783203255563592E-4</v>
      </c>
      <c r="L63" s="62">
        <f t="shared" si="4"/>
        <v>4.683439318606831E-4</v>
      </c>
      <c r="M63" s="62">
        <f t="shared" si="4"/>
        <v>4.0725710169149464E-2</v>
      </c>
      <c r="N63" s="62">
        <f t="shared" si="5"/>
        <v>1.8218403218137627E-2</v>
      </c>
      <c r="O63" s="62">
        <f t="shared" si="5"/>
        <v>1.1628411528718372E-4</v>
      </c>
      <c r="P63" s="62">
        <f t="shared" si="5"/>
        <v>1.1504855489393568E-3</v>
      </c>
      <c r="Q63" s="62">
        <f t="shared" si="5"/>
        <v>1.2562085047619681E-3</v>
      </c>
      <c r="R63" s="62">
        <f t="shared" si="5"/>
        <v>1.4071302116306608E-4</v>
      </c>
      <c r="S63" s="62">
        <f t="shared" si="5"/>
        <v>9.0544527121134752E-6</v>
      </c>
      <c r="T63" s="62">
        <f t="shared" si="5"/>
        <v>4.4397497225622268E-3</v>
      </c>
      <c r="U63" s="62">
        <f t="shared" si="5"/>
        <v>3.8584888212328311E-6</v>
      </c>
      <c r="V63" s="62">
        <f t="shared" si="5"/>
        <v>2.117313430288065E-4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1.8850403036767199E-2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19</v>
      </c>
      <c r="B64" s="2">
        <v>4</v>
      </c>
      <c r="C64" s="2">
        <v>11</v>
      </c>
      <c r="D64" s="62">
        <f t="shared" si="4"/>
        <v>0.70922489956286816</v>
      </c>
      <c r="E64" s="62">
        <f t="shared" si="4"/>
        <v>5.3914793522211721E-2</v>
      </c>
      <c r="F64" s="62">
        <f t="shared" si="4"/>
        <v>3.3048400974664417E-2</v>
      </c>
      <c r="G64" s="69">
        <f t="shared" si="4"/>
        <v>9.7337263691457676E-3</v>
      </c>
      <c r="H64" s="62">
        <f t="shared" si="4"/>
        <v>2.4240213919887565E-2</v>
      </c>
      <c r="I64" s="62">
        <f t="shared" si="4"/>
        <v>9.9211248494990342E-2</v>
      </c>
      <c r="J64" s="62">
        <f t="shared" si="4"/>
        <v>3.7078543142536847E-3</v>
      </c>
      <c r="K64" s="62">
        <f t="shared" si="4"/>
        <v>1.783203255563592E-4</v>
      </c>
      <c r="L64" s="62">
        <f t="shared" si="4"/>
        <v>4.683439318606831E-4</v>
      </c>
      <c r="M64" s="62">
        <f t="shared" si="4"/>
        <v>4.0725710169149464E-2</v>
      </c>
      <c r="N64" s="62">
        <f t="shared" si="5"/>
        <v>1.8218403218137627E-2</v>
      </c>
      <c r="O64" s="62">
        <f t="shared" si="5"/>
        <v>1.1628411528718372E-4</v>
      </c>
      <c r="P64" s="62">
        <f t="shared" si="5"/>
        <v>1.1504855489393568E-3</v>
      </c>
      <c r="Q64" s="62">
        <f t="shared" si="5"/>
        <v>1.2562085047619681E-3</v>
      </c>
      <c r="R64" s="62">
        <f t="shared" si="5"/>
        <v>1.4071302116306608E-4</v>
      </c>
      <c r="S64" s="62">
        <f t="shared" si="5"/>
        <v>9.0544527121134752E-6</v>
      </c>
      <c r="T64" s="62">
        <f t="shared" si="5"/>
        <v>4.4397497225622268E-3</v>
      </c>
      <c r="U64" s="62">
        <f t="shared" si="5"/>
        <v>3.8584888212328311E-6</v>
      </c>
      <c r="V64" s="62">
        <f t="shared" si="5"/>
        <v>2.117313430288065E-4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1.8850403036767199E-2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19</v>
      </c>
      <c r="B65" s="2">
        <v>4</v>
      </c>
      <c r="C65" s="2">
        <v>12</v>
      </c>
      <c r="D65" s="62">
        <f t="shared" si="4"/>
        <v>0.70922489956286816</v>
      </c>
      <c r="E65" s="62">
        <f t="shared" si="4"/>
        <v>5.3914793522211721E-2</v>
      </c>
      <c r="F65" s="62">
        <f t="shared" si="4"/>
        <v>3.3048400974664417E-2</v>
      </c>
      <c r="G65" s="69">
        <f t="shared" si="4"/>
        <v>9.7337263691457676E-3</v>
      </c>
      <c r="H65" s="62">
        <f t="shared" si="4"/>
        <v>2.4240213919887565E-2</v>
      </c>
      <c r="I65" s="62">
        <f t="shared" si="4"/>
        <v>9.9211248494990342E-2</v>
      </c>
      <c r="J65" s="62">
        <f t="shared" si="4"/>
        <v>3.7078543142536847E-3</v>
      </c>
      <c r="K65" s="62">
        <f t="shared" si="4"/>
        <v>1.783203255563592E-4</v>
      </c>
      <c r="L65" s="62">
        <f t="shared" si="4"/>
        <v>4.683439318606831E-4</v>
      </c>
      <c r="M65" s="62">
        <f t="shared" si="4"/>
        <v>4.0725710169149464E-2</v>
      </c>
      <c r="N65" s="62">
        <f t="shared" si="5"/>
        <v>1.8218403218137627E-2</v>
      </c>
      <c r="O65" s="62">
        <f t="shared" si="5"/>
        <v>1.1628411528718372E-4</v>
      </c>
      <c r="P65" s="62">
        <f t="shared" si="5"/>
        <v>1.1504855489393568E-3</v>
      </c>
      <c r="Q65" s="62">
        <f t="shared" si="5"/>
        <v>1.2562085047619681E-3</v>
      </c>
      <c r="R65" s="62">
        <f t="shared" si="5"/>
        <v>1.4071302116306608E-4</v>
      </c>
      <c r="S65" s="62">
        <f t="shared" si="5"/>
        <v>9.0544527121134752E-6</v>
      </c>
      <c r="T65" s="62">
        <f t="shared" si="5"/>
        <v>4.4397497225622268E-3</v>
      </c>
      <c r="U65" s="62">
        <f t="shared" si="5"/>
        <v>3.8584888212328311E-6</v>
      </c>
      <c r="V65" s="62">
        <f t="shared" si="5"/>
        <v>2.117313430288065E-4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1.8850403036767199E-2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19</v>
      </c>
      <c r="B66" s="2">
        <v>4</v>
      </c>
      <c r="C66" s="2">
        <v>13</v>
      </c>
      <c r="D66" s="62">
        <f t="shared" si="4"/>
        <v>0.70922489956286816</v>
      </c>
      <c r="E66" s="62">
        <f t="shared" si="4"/>
        <v>5.3914793522211721E-2</v>
      </c>
      <c r="F66" s="62">
        <f t="shared" si="4"/>
        <v>3.3048400974664417E-2</v>
      </c>
      <c r="G66" s="69">
        <f t="shared" si="4"/>
        <v>9.7337263691457676E-3</v>
      </c>
      <c r="H66" s="62">
        <f t="shared" si="4"/>
        <v>2.4240213919887565E-2</v>
      </c>
      <c r="I66" s="62">
        <f t="shared" si="4"/>
        <v>9.9211248494990342E-2</v>
      </c>
      <c r="J66" s="62">
        <f t="shared" si="4"/>
        <v>3.7078543142536847E-3</v>
      </c>
      <c r="K66" s="62">
        <f t="shared" si="4"/>
        <v>1.783203255563592E-4</v>
      </c>
      <c r="L66" s="62">
        <f t="shared" si="4"/>
        <v>4.683439318606831E-4</v>
      </c>
      <c r="M66" s="62">
        <f t="shared" si="4"/>
        <v>4.0725710169149464E-2</v>
      </c>
      <c r="N66" s="62">
        <f t="shared" si="5"/>
        <v>1.8218403218137627E-2</v>
      </c>
      <c r="O66" s="62">
        <f t="shared" si="5"/>
        <v>1.1628411528718372E-4</v>
      </c>
      <c r="P66" s="62">
        <f t="shared" si="5"/>
        <v>1.1504855489393568E-3</v>
      </c>
      <c r="Q66" s="62">
        <f t="shared" si="5"/>
        <v>1.2562085047619681E-3</v>
      </c>
      <c r="R66" s="62">
        <f t="shared" si="5"/>
        <v>1.4071302116306608E-4</v>
      </c>
      <c r="S66" s="62">
        <f t="shared" si="5"/>
        <v>9.0544527121134752E-6</v>
      </c>
      <c r="T66" s="62">
        <f t="shared" si="5"/>
        <v>4.4397497225622268E-3</v>
      </c>
      <c r="U66" s="62">
        <f t="shared" si="5"/>
        <v>3.8584888212328311E-6</v>
      </c>
      <c r="V66" s="62">
        <f t="shared" si="5"/>
        <v>2.117313430288065E-4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1.8850403036767199E-2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19</v>
      </c>
      <c r="B67" s="2">
        <v>4</v>
      </c>
      <c r="C67" s="2">
        <v>14</v>
      </c>
      <c r="D67" s="62">
        <f t="shared" si="4"/>
        <v>0.70922489956286816</v>
      </c>
      <c r="E67" s="62">
        <f t="shared" si="4"/>
        <v>5.3914793522211721E-2</v>
      </c>
      <c r="F67" s="62">
        <f t="shared" si="4"/>
        <v>3.3048400974664417E-2</v>
      </c>
      <c r="G67" s="69">
        <f t="shared" si="4"/>
        <v>9.7337263691457676E-3</v>
      </c>
      <c r="H67" s="62">
        <f t="shared" si="4"/>
        <v>2.4240213919887565E-2</v>
      </c>
      <c r="I67" s="62">
        <f t="shared" si="4"/>
        <v>9.9211248494990342E-2</v>
      </c>
      <c r="J67" s="62">
        <f t="shared" si="4"/>
        <v>3.7078543142536847E-3</v>
      </c>
      <c r="K67" s="62">
        <f t="shared" si="4"/>
        <v>1.783203255563592E-4</v>
      </c>
      <c r="L67" s="62">
        <f t="shared" si="4"/>
        <v>4.683439318606831E-4</v>
      </c>
      <c r="M67" s="62">
        <f t="shared" si="4"/>
        <v>4.0725710169149464E-2</v>
      </c>
      <c r="N67" s="62">
        <f t="shared" si="5"/>
        <v>1.8218403218137627E-2</v>
      </c>
      <c r="O67" s="62">
        <f t="shared" si="5"/>
        <v>1.1628411528718372E-4</v>
      </c>
      <c r="P67" s="62">
        <f t="shared" si="5"/>
        <v>1.1504855489393568E-3</v>
      </c>
      <c r="Q67" s="62">
        <f t="shared" si="5"/>
        <v>1.2562085047619681E-3</v>
      </c>
      <c r="R67" s="62">
        <f t="shared" si="5"/>
        <v>1.4071302116306608E-4</v>
      </c>
      <c r="S67" s="62">
        <f t="shared" si="5"/>
        <v>9.0544527121134752E-6</v>
      </c>
      <c r="T67" s="62">
        <f t="shared" si="5"/>
        <v>4.4397497225622268E-3</v>
      </c>
      <c r="U67" s="62">
        <f t="shared" si="5"/>
        <v>3.8584888212328311E-6</v>
      </c>
      <c r="V67" s="62">
        <f t="shared" si="5"/>
        <v>2.117313430288065E-4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1.8850403036767199E-2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19</v>
      </c>
      <c r="B68" s="2">
        <v>4</v>
      </c>
      <c r="C68" s="2">
        <v>15</v>
      </c>
      <c r="D68" s="62">
        <f t="shared" si="4"/>
        <v>0.70922489956286816</v>
      </c>
      <c r="E68" s="62">
        <f t="shared" si="4"/>
        <v>5.3914793522211721E-2</v>
      </c>
      <c r="F68" s="62">
        <f t="shared" si="4"/>
        <v>3.3048400974664417E-2</v>
      </c>
      <c r="G68" s="69">
        <f t="shared" si="4"/>
        <v>9.7337263691457676E-3</v>
      </c>
      <c r="H68" s="62">
        <f t="shared" si="4"/>
        <v>2.4240213919887565E-2</v>
      </c>
      <c r="I68" s="62">
        <f t="shared" si="4"/>
        <v>9.9211248494990342E-2</v>
      </c>
      <c r="J68" s="62">
        <f t="shared" si="4"/>
        <v>3.7078543142536847E-3</v>
      </c>
      <c r="K68" s="62">
        <f t="shared" si="4"/>
        <v>1.783203255563592E-4</v>
      </c>
      <c r="L68" s="62">
        <f t="shared" si="4"/>
        <v>4.683439318606831E-4</v>
      </c>
      <c r="M68" s="62">
        <f t="shared" si="4"/>
        <v>4.0725710169149464E-2</v>
      </c>
      <c r="N68" s="62">
        <f t="shared" si="5"/>
        <v>1.8218403218137627E-2</v>
      </c>
      <c r="O68" s="62">
        <f t="shared" si="5"/>
        <v>1.1628411528718372E-4</v>
      </c>
      <c r="P68" s="62">
        <f t="shared" si="5"/>
        <v>1.1504855489393568E-3</v>
      </c>
      <c r="Q68" s="62">
        <f t="shared" si="5"/>
        <v>1.2562085047619681E-3</v>
      </c>
      <c r="R68" s="62">
        <f t="shared" si="5"/>
        <v>1.4071302116306608E-4</v>
      </c>
      <c r="S68" s="62">
        <f t="shared" si="5"/>
        <v>9.0544527121134752E-6</v>
      </c>
      <c r="T68" s="62">
        <f t="shared" si="5"/>
        <v>4.4397497225622268E-3</v>
      </c>
      <c r="U68" s="62">
        <f t="shared" si="5"/>
        <v>3.8584888212328311E-6</v>
      </c>
      <c r="V68" s="62">
        <f t="shared" si="5"/>
        <v>2.117313430288065E-4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1.8850403036767199E-2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19</v>
      </c>
      <c r="B69" s="2">
        <v>4</v>
      </c>
      <c r="C69" s="2">
        <v>16</v>
      </c>
      <c r="D69" s="62">
        <f t="shared" si="4"/>
        <v>0.70922489956286816</v>
      </c>
      <c r="E69" s="62">
        <f t="shared" si="4"/>
        <v>5.3914793522211721E-2</v>
      </c>
      <c r="F69" s="62">
        <f t="shared" si="4"/>
        <v>3.3048400974664417E-2</v>
      </c>
      <c r="G69" s="69">
        <f t="shared" si="4"/>
        <v>9.7337263691457676E-3</v>
      </c>
      <c r="H69" s="62">
        <f t="shared" si="4"/>
        <v>2.4240213919887565E-2</v>
      </c>
      <c r="I69" s="62">
        <f t="shared" si="4"/>
        <v>9.9211248494990342E-2</v>
      </c>
      <c r="J69" s="62">
        <f t="shared" si="4"/>
        <v>3.7078543142536847E-3</v>
      </c>
      <c r="K69" s="62">
        <f t="shared" si="4"/>
        <v>1.783203255563592E-4</v>
      </c>
      <c r="L69" s="62">
        <f t="shared" si="4"/>
        <v>4.683439318606831E-4</v>
      </c>
      <c r="M69" s="62">
        <f t="shared" si="4"/>
        <v>4.0725710169149464E-2</v>
      </c>
      <c r="N69" s="62">
        <f t="shared" si="5"/>
        <v>1.8218403218137627E-2</v>
      </c>
      <c r="O69" s="62">
        <f t="shared" si="5"/>
        <v>1.1628411528718372E-4</v>
      </c>
      <c r="P69" s="62">
        <f t="shared" si="5"/>
        <v>1.1504855489393568E-3</v>
      </c>
      <c r="Q69" s="62">
        <f t="shared" si="5"/>
        <v>1.2562085047619681E-3</v>
      </c>
      <c r="R69" s="62">
        <f t="shared" si="5"/>
        <v>1.4071302116306608E-4</v>
      </c>
      <c r="S69" s="62">
        <f t="shared" si="5"/>
        <v>9.0544527121134752E-6</v>
      </c>
      <c r="T69" s="62">
        <f t="shared" si="5"/>
        <v>4.4397497225622268E-3</v>
      </c>
      <c r="U69" s="62">
        <f t="shared" si="5"/>
        <v>3.8584888212328311E-6</v>
      </c>
      <c r="V69" s="62">
        <f t="shared" si="5"/>
        <v>2.117313430288065E-4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1.8850403036767199E-2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19</v>
      </c>
      <c r="B70" s="2">
        <v>4</v>
      </c>
      <c r="C70" s="2" t="s">
        <v>57</v>
      </c>
      <c r="D70" s="62">
        <f t="shared" si="4"/>
        <v>0.70922489956286816</v>
      </c>
      <c r="E70" s="62">
        <f t="shared" si="4"/>
        <v>5.3914793522211721E-2</v>
      </c>
      <c r="F70" s="62">
        <f t="shared" si="4"/>
        <v>3.3048400974664417E-2</v>
      </c>
      <c r="G70" s="69">
        <f t="shared" si="4"/>
        <v>9.7337263691457676E-3</v>
      </c>
      <c r="H70" s="62">
        <f t="shared" si="4"/>
        <v>2.4240213919887565E-2</v>
      </c>
      <c r="I70" s="62">
        <f t="shared" si="4"/>
        <v>9.9211248494990342E-2</v>
      </c>
      <c r="J70" s="62">
        <f t="shared" si="4"/>
        <v>3.7078543142536847E-3</v>
      </c>
      <c r="K70" s="62">
        <f t="shared" si="4"/>
        <v>1.783203255563592E-4</v>
      </c>
      <c r="L70" s="62">
        <f t="shared" si="4"/>
        <v>4.683439318606831E-4</v>
      </c>
      <c r="M70" s="62">
        <f t="shared" si="4"/>
        <v>4.0725710169149464E-2</v>
      </c>
      <c r="N70" s="62">
        <f t="shared" si="5"/>
        <v>1.8218403218137627E-2</v>
      </c>
      <c r="O70" s="62">
        <f t="shared" si="5"/>
        <v>1.1628411528718372E-4</v>
      </c>
      <c r="P70" s="62">
        <f t="shared" si="5"/>
        <v>1.1504855489393568E-3</v>
      </c>
      <c r="Q70" s="62">
        <f t="shared" si="5"/>
        <v>1.2562085047619681E-3</v>
      </c>
      <c r="R70" s="62">
        <f t="shared" si="5"/>
        <v>1.4071302116306608E-4</v>
      </c>
      <c r="S70" s="62">
        <f t="shared" si="5"/>
        <v>9.0544527121134752E-6</v>
      </c>
      <c r="T70" s="62">
        <f t="shared" si="5"/>
        <v>4.4397497225622268E-3</v>
      </c>
      <c r="U70" s="62">
        <f t="shared" si="5"/>
        <v>3.8584888212328311E-6</v>
      </c>
      <c r="V70" s="62">
        <f t="shared" si="5"/>
        <v>2.117313430288065E-4</v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1.8850403036767199E-2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19</v>
      </c>
      <c r="B71" s="2">
        <v>5</v>
      </c>
      <c r="C71" s="2">
        <v>1</v>
      </c>
      <c r="D71" s="62">
        <f t="shared" si="4"/>
        <v>0.70922489956286816</v>
      </c>
      <c r="E71" s="62">
        <f t="shared" si="4"/>
        <v>5.3914793522211721E-2</v>
      </c>
      <c r="F71" s="62">
        <f t="shared" si="4"/>
        <v>3.3048400974664417E-2</v>
      </c>
      <c r="G71" s="69">
        <f t="shared" si="4"/>
        <v>9.7337263691457676E-3</v>
      </c>
      <c r="H71" s="62">
        <f t="shared" si="4"/>
        <v>2.4240213919887565E-2</v>
      </c>
      <c r="I71" s="62">
        <f t="shared" si="4"/>
        <v>9.9211248494990342E-2</v>
      </c>
      <c r="J71" s="62">
        <f t="shared" si="4"/>
        <v>3.7078543142536847E-3</v>
      </c>
      <c r="K71" s="62">
        <f t="shared" si="4"/>
        <v>1.783203255563592E-4</v>
      </c>
      <c r="L71" s="62">
        <f t="shared" si="4"/>
        <v>4.683439318606831E-4</v>
      </c>
      <c r="M71" s="62">
        <f t="shared" si="4"/>
        <v>4.0725710169149464E-2</v>
      </c>
      <c r="N71" s="62">
        <f t="shared" si="5"/>
        <v>1.8218403218137627E-2</v>
      </c>
      <c r="O71" s="62">
        <f t="shared" si="5"/>
        <v>1.1628411528718372E-4</v>
      </c>
      <c r="P71" s="62">
        <f t="shared" si="5"/>
        <v>1.1504855489393568E-3</v>
      </c>
      <c r="Q71" s="62">
        <f t="shared" si="5"/>
        <v>1.2562085047619681E-3</v>
      </c>
      <c r="R71" s="62">
        <f t="shared" si="5"/>
        <v>1.4071302116306608E-4</v>
      </c>
      <c r="S71" s="62">
        <f t="shared" si="5"/>
        <v>9.0544527121134752E-6</v>
      </c>
      <c r="T71" s="62">
        <f t="shared" si="5"/>
        <v>4.4397497225622268E-3</v>
      </c>
      <c r="U71" s="62">
        <f t="shared" si="5"/>
        <v>3.8584888212328311E-6</v>
      </c>
      <c r="V71" s="62">
        <f t="shared" si="5"/>
        <v>2.117313430288065E-4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1.8850403036767199E-2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19</v>
      </c>
      <c r="B72" s="2">
        <v>5</v>
      </c>
      <c r="C72" s="2">
        <v>2</v>
      </c>
      <c r="D72" s="62">
        <f t="shared" si="4"/>
        <v>0.70922489956286816</v>
      </c>
      <c r="E72" s="62">
        <f t="shared" si="4"/>
        <v>5.3914793522211721E-2</v>
      </c>
      <c r="F72" s="62">
        <f t="shared" si="4"/>
        <v>3.3048400974664417E-2</v>
      </c>
      <c r="G72" s="69">
        <f t="shared" si="4"/>
        <v>9.7337263691457676E-3</v>
      </c>
      <c r="H72" s="62">
        <f t="shared" si="4"/>
        <v>2.4240213919887565E-2</v>
      </c>
      <c r="I72" s="62">
        <f t="shared" si="4"/>
        <v>9.9211248494990342E-2</v>
      </c>
      <c r="J72" s="62">
        <f t="shared" si="4"/>
        <v>3.7078543142536847E-3</v>
      </c>
      <c r="K72" s="62">
        <f t="shared" si="4"/>
        <v>1.783203255563592E-4</v>
      </c>
      <c r="L72" s="62">
        <f t="shared" si="4"/>
        <v>4.683439318606831E-4</v>
      </c>
      <c r="M72" s="62">
        <f t="shared" si="4"/>
        <v>4.0725710169149464E-2</v>
      </c>
      <c r="N72" s="62">
        <f t="shared" si="5"/>
        <v>1.8218403218137627E-2</v>
      </c>
      <c r="O72" s="62">
        <f t="shared" si="5"/>
        <v>1.1628411528718372E-4</v>
      </c>
      <c r="P72" s="62">
        <f t="shared" si="5"/>
        <v>1.1504855489393568E-3</v>
      </c>
      <c r="Q72" s="62">
        <f t="shared" si="5"/>
        <v>1.2562085047619681E-3</v>
      </c>
      <c r="R72" s="62">
        <f t="shared" si="5"/>
        <v>1.4071302116306608E-4</v>
      </c>
      <c r="S72" s="62">
        <f t="shared" si="5"/>
        <v>9.0544527121134752E-6</v>
      </c>
      <c r="T72" s="62">
        <f t="shared" si="5"/>
        <v>4.4397497225622268E-3</v>
      </c>
      <c r="U72" s="62">
        <f t="shared" si="5"/>
        <v>3.8584888212328311E-6</v>
      </c>
      <c r="V72" s="62">
        <f t="shared" si="5"/>
        <v>2.117313430288065E-4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1.8850403036767199E-2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19</v>
      </c>
      <c r="B73" s="2">
        <v>5</v>
      </c>
      <c r="C73" s="2">
        <v>3</v>
      </c>
      <c r="D73" s="62">
        <f t="shared" si="4"/>
        <v>0.70922489956286816</v>
      </c>
      <c r="E73" s="62">
        <f t="shared" si="4"/>
        <v>5.3914793522211721E-2</v>
      </c>
      <c r="F73" s="62">
        <f t="shared" si="4"/>
        <v>3.3048400974664417E-2</v>
      </c>
      <c r="G73" s="69">
        <f t="shared" si="4"/>
        <v>9.7337263691457676E-3</v>
      </c>
      <c r="H73" s="62">
        <f t="shared" si="4"/>
        <v>2.4240213919887565E-2</v>
      </c>
      <c r="I73" s="62">
        <f t="shared" si="4"/>
        <v>9.9211248494990342E-2</v>
      </c>
      <c r="J73" s="62">
        <f t="shared" si="4"/>
        <v>3.7078543142536847E-3</v>
      </c>
      <c r="K73" s="62">
        <f t="shared" si="4"/>
        <v>1.783203255563592E-4</v>
      </c>
      <c r="L73" s="62">
        <f t="shared" si="4"/>
        <v>4.683439318606831E-4</v>
      </c>
      <c r="M73" s="62">
        <f t="shared" si="4"/>
        <v>4.0725710169149464E-2</v>
      </c>
      <c r="N73" s="62">
        <f t="shared" si="5"/>
        <v>1.8218403218137627E-2</v>
      </c>
      <c r="O73" s="62">
        <f t="shared" si="5"/>
        <v>1.1628411528718372E-4</v>
      </c>
      <c r="P73" s="62">
        <f t="shared" si="5"/>
        <v>1.1504855489393568E-3</v>
      </c>
      <c r="Q73" s="62">
        <f t="shared" si="5"/>
        <v>1.2562085047619681E-3</v>
      </c>
      <c r="R73" s="62">
        <f t="shared" si="5"/>
        <v>1.4071302116306608E-4</v>
      </c>
      <c r="S73" s="62">
        <f t="shared" si="5"/>
        <v>9.0544527121134752E-6</v>
      </c>
      <c r="T73" s="62">
        <f t="shared" si="5"/>
        <v>4.4397497225622268E-3</v>
      </c>
      <c r="U73" s="62">
        <f t="shared" si="5"/>
        <v>3.8584888212328311E-6</v>
      </c>
      <c r="V73" s="62">
        <f t="shared" si="5"/>
        <v>2.117313430288065E-4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1.8850403036767199E-2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19</v>
      </c>
      <c r="B74" s="2">
        <v>5</v>
      </c>
      <c r="C74" s="2">
        <v>4</v>
      </c>
      <c r="D74" s="62">
        <f t="shared" si="4"/>
        <v>0.70922489956286816</v>
      </c>
      <c r="E74" s="62">
        <f t="shared" si="4"/>
        <v>5.3914793522211721E-2</v>
      </c>
      <c r="F74" s="62">
        <f t="shared" si="4"/>
        <v>3.3048400974664417E-2</v>
      </c>
      <c r="G74" s="69">
        <f t="shared" si="4"/>
        <v>9.7337263691457676E-3</v>
      </c>
      <c r="H74" s="62">
        <f t="shared" si="4"/>
        <v>2.4240213919887565E-2</v>
      </c>
      <c r="I74" s="62">
        <f t="shared" si="4"/>
        <v>9.9211248494990342E-2</v>
      </c>
      <c r="J74" s="62">
        <f t="shared" si="4"/>
        <v>3.7078543142536847E-3</v>
      </c>
      <c r="K74" s="62">
        <f t="shared" si="4"/>
        <v>1.783203255563592E-4</v>
      </c>
      <c r="L74" s="62">
        <f t="shared" si="4"/>
        <v>4.683439318606831E-4</v>
      </c>
      <c r="M74" s="62">
        <f t="shared" si="4"/>
        <v>4.0725710169149464E-2</v>
      </c>
      <c r="N74" s="62">
        <f t="shared" si="5"/>
        <v>1.8218403218137627E-2</v>
      </c>
      <c r="O74" s="62">
        <f t="shared" si="5"/>
        <v>1.1628411528718372E-4</v>
      </c>
      <c r="P74" s="62">
        <f t="shared" si="5"/>
        <v>1.1504855489393568E-3</v>
      </c>
      <c r="Q74" s="62">
        <f t="shared" si="5"/>
        <v>1.2562085047619681E-3</v>
      </c>
      <c r="R74" s="62">
        <f t="shared" si="5"/>
        <v>1.4071302116306608E-4</v>
      </c>
      <c r="S74" s="62">
        <f t="shared" si="5"/>
        <v>9.0544527121134752E-6</v>
      </c>
      <c r="T74" s="62">
        <f t="shared" si="5"/>
        <v>4.4397497225622268E-3</v>
      </c>
      <c r="U74" s="62">
        <f t="shared" si="5"/>
        <v>3.8584888212328311E-6</v>
      </c>
      <c r="V74" s="62">
        <f t="shared" si="5"/>
        <v>2.117313430288065E-4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1.8850403036767199E-2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19</v>
      </c>
      <c r="B75" s="2">
        <v>5</v>
      </c>
      <c r="C75" s="2">
        <v>5</v>
      </c>
      <c r="D75" s="62">
        <f t="shared" si="4"/>
        <v>0.70922489956286816</v>
      </c>
      <c r="E75" s="62">
        <f t="shared" si="4"/>
        <v>5.3914793522211721E-2</v>
      </c>
      <c r="F75" s="62">
        <f t="shared" si="4"/>
        <v>3.3048400974664417E-2</v>
      </c>
      <c r="G75" s="69">
        <f t="shared" si="4"/>
        <v>9.7337263691457676E-3</v>
      </c>
      <c r="H75" s="62">
        <f t="shared" si="4"/>
        <v>2.4240213919887565E-2</v>
      </c>
      <c r="I75" s="62">
        <f t="shared" si="4"/>
        <v>9.9211248494990342E-2</v>
      </c>
      <c r="J75" s="62">
        <f t="shared" si="4"/>
        <v>3.7078543142536847E-3</v>
      </c>
      <c r="K75" s="62">
        <f t="shared" si="4"/>
        <v>1.783203255563592E-4</v>
      </c>
      <c r="L75" s="62">
        <f t="shared" si="4"/>
        <v>4.683439318606831E-4</v>
      </c>
      <c r="M75" s="62">
        <f t="shared" si="4"/>
        <v>4.0725710169149464E-2</v>
      </c>
      <c r="N75" s="62">
        <f t="shared" si="5"/>
        <v>1.8218403218137627E-2</v>
      </c>
      <c r="O75" s="62">
        <f t="shared" si="5"/>
        <v>1.1628411528718372E-4</v>
      </c>
      <c r="P75" s="62">
        <f t="shared" si="5"/>
        <v>1.1504855489393568E-3</v>
      </c>
      <c r="Q75" s="62">
        <f t="shared" si="5"/>
        <v>1.2562085047619681E-3</v>
      </c>
      <c r="R75" s="62">
        <f t="shared" si="5"/>
        <v>1.4071302116306608E-4</v>
      </c>
      <c r="S75" s="62">
        <f t="shared" si="5"/>
        <v>9.0544527121134752E-6</v>
      </c>
      <c r="T75" s="62">
        <f t="shared" si="5"/>
        <v>4.4397497225622268E-3</v>
      </c>
      <c r="U75" s="62">
        <f t="shared" si="5"/>
        <v>3.8584888212328311E-6</v>
      </c>
      <c r="V75" s="62">
        <f t="shared" si="5"/>
        <v>2.117313430288065E-4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1.8850403036767199E-2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19</v>
      </c>
      <c r="B76" s="2">
        <v>5</v>
      </c>
      <c r="C76" s="2">
        <v>6</v>
      </c>
      <c r="D76" s="62">
        <f t="shared" si="4"/>
        <v>0.70922489956286816</v>
      </c>
      <c r="E76" s="62">
        <f t="shared" si="4"/>
        <v>5.3914793522211721E-2</v>
      </c>
      <c r="F76" s="62">
        <f t="shared" si="4"/>
        <v>3.3048400974664417E-2</v>
      </c>
      <c r="G76" s="69">
        <f t="shared" si="4"/>
        <v>9.7337263691457676E-3</v>
      </c>
      <c r="H76" s="62">
        <f t="shared" si="4"/>
        <v>2.4240213919887565E-2</v>
      </c>
      <c r="I76" s="62">
        <f t="shared" si="4"/>
        <v>9.9211248494990342E-2</v>
      </c>
      <c r="J76" s="62">
        <f t="shared" si="4"/>
        <v>3.7078543142536847E-3</v>
      </c>
      <c r="K76" s="62">
        <f t="shared" si="4"/>
        <v>1.783203255563592E-4</v>
      </c>
      <c r="L76" s="62">
        <f t="shared" si="4"/>
        <v>4.683439318606831E-4</v>
      </c>
      <c r="M76" s="62">
        <f t="shared" si="4"/>
        <v>4.0725710169149464E-2</v>
      </c>
      <c r="N76" s="62">
        <f t="shared" si="5"/>
        <v>1.8218403218137627E-2</v>
      </c>
      <c r="O76" s="62">
        <f t="shared" si="5"/>
        <v>1.1628411528718372E-4</v>
      </c>
      <c r="P76" s="62">
        <f t="shared" si="5"/>
        <v>1.1504855489393568E-3</v>
      </c>
      <c r="Q76" s="62">
        <f t="shared" si="5"/>
        <v>1.2562085047619681E-3</v>
      </c>
      <c r="R76" s="62">
        <f t="shared" si="5"/>
        <v>1.4071302116306608E-4</v>
      </c>
      <c r="S76" s="62">
        <f t="shared" si="5"/>
        <v>9.0544527121134752E-6</v>
      </c>
      <c r="T76" s="62">
        <f t="shared" si="5"/>
        <v>4.4397497225622268E-3</v>
      </c>
      <c r="U76" s="62">
        <f t="shared" si="5"/>
        <v>3.8584888212328311E-6</v>
      </c>
      <c r="V76" s="62">
        <f t="shared" si="5"/>
        <v>2.117313430288065E-4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1.8850403036767199E-2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19</v>
      </c>
      <c r="B77" s="2">
        <v>5</v>
      </c>
      <c r="C77" s="2">
        <v>7</v>
      </c>
      <c r="D77" s="62">
        <f t="shared" si="4"/>
        <v>0.70922489956286816</v>
      </c>
      <c r="E77" s="62">
        <f t="shared" si="4"/>
        <v>5.3914793522211721E-2</v>
      </c>
      <c r="F77" s="62">
        <f t="shared" si="4"/>
        <v>3.3048400974664417E-2</v>
      </c>
      <c r="G77" s="69">
        <f t="shared" si="4"/>
        <v>9.7337263691457676E-3</v>
      </c>
      <c r="H77" s="62">
        <f t="shared" si="4"/>
        <v>2.4240213919887565E-2</v>
      </c>
      <c r="I77" s="62">
        <f t="shared" si="4"/>
        <v>9.9211248494990342E-2</v>
      </c>
      <c r="J77" s="62">
        <f t="shared" si="4"/>
        <v>3.7078543142536847E-3</v>
      </c>
      <c r="K77" s="62">
        <f t="shared" ref="D77:S140" si="6">K$1</f>
        <v>1.783203255563592E-4</v>
      </c>
      <c r="L77" s="62">
        <f t="shared" si="6"/>
        <v>4.683439318606831E-4</v>
      </c>
      <c r="M77" s="62">
        <f t="shared" si="6"/>
        <v>4.0725710169149464E-2</v>
      </c>
      <c r="N77" s="62">
        <f t="shared" si="5"/>
        <v>1.8218403218137627E-2</v>
      </c>
      <c r="O77" s="62">
        <f t="shared" si="5"/>
        <v>1.1628411528718372E-4</v>
      </c>
      <c r="P77" s="62">
        <f t="shared" si="5"/>
        <v>1.1504855489393568E-3</v>
      </c>
      <c r="Q77" s="62">
        <f t="shared" si="5"/>
        <v>1.2562085047619681E-3</v>
      </c>
      <c r="R77" s="62">
        <f t="shared" si="5"/>
        <v>1.4071302116306608E-4</v>
      </c>
      <c r="S77" s="62">
        <f t="shared" si="5"/>
        <v>9.0544527121134752E-6</v>
      </c>
      <c r="T77" s="62">
        <f t="shared" si="5"/>
        <v>4.4397497225622268E-3</v>
      </c>
      <c r="U77" s="62">
        <f t="shared" si="5"/>
        <v>3.8584888212328311E-6</v>
      </c>
      <c r="V77" s="62">
        <f t="shared" si="5"/>
        <v>2.117313430288065E-4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1.8850403036767199E-2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19</v>
      </c>
      <c r="B78" s="2">
        <v>5</v>
      </c>
      <c r="C78" s="2">
        <v>8</v>
      </c>
      <c r="D78" s="62">
        <f t="shared" si="6"/>
        <v>0.70922489956286816</v>
      </c>
      <c r="E78" s="62">
        <f t="shared" si="6"/>
        <v>5.3914793522211721E-2</v>
      </c>
      <c r="F78" s="62">
        <f t="shared" si="6"/>
        <v>3.3048400974664417E-2</v>
      </c>
      <c r="G78" s="69">
        <f t="shared" si="6"/>
        <v>9.7337263691457676E-3</v>
      </c>
      <c r="H78" s="62">
        <f t="shared" si="6"/>
        <v>2.4240213919887565E-2</v>
      </c>
      <c r="I78" s="62">
        <f t="shared" si="6"/>
        <v>9.9211248494990342E-2</v>
      </c>
      <c r="J78" s="62">
        <f t="shared" si="6"/>
        <v>3.7078543142536847E-3</v>
      </c>
      <c r="K78" s="62">
        <f t="shared" si="6"/>
        <v>1.783203255563592E-4</v>
      </c>
      <c r="L78" s="62">
        <f t="shared" si="6"/>
        <v>4.683439318606831E-4</v>
      </c>
      <c r="M78" s="62">
        <f t="shared" si="6"/>
        <v>4.0725710169149464E-2</v>
      </c>
      <c r="N78" s="62">
        <f t="shared" si="5"/>
        <v>1.8218403218137627E-2</v>
      </c>
      <c r="O78" s="62">
        <f t="shared" si="5"/>
        <v>1.1628411528718372E-4</v>
      </c>
      <c r="P78" s="62">
        <f t="shared" si="5"/>
        <v>1.1504855489393568E-3</v>
      </c>
      <c r="Q78" s="62">
        <f t="shared" si="5"/>
        <v>1.2562085047619681E-3</v>
      </c>
      <c r="R78" s="62">
        <f t="shared" si="5"/>
        <v>1.4071302116306608E-4</v>
      </c>
      <c r="S78" s="62">
        <f t="shared" si="5"/>
        <v>9.0544527121134752E-6</v>
      </c>
      <c r="T78" s="62">
        <f t="shared" si="5"/>
        <v>4.4397497225622268E-3</v>
      </c>
      <c r="U78" s="62">
        <f t="shared" si="5"/>
        <v>3.8584888212328311E-6</v>
      </c>
      <c r="V78" s="62">
        <f t="shared" si="5"/>
        <v>2.117313430288065E-4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1.8850403036767199E-2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19</v>
      </c>
      <c r="B79" s="2">
        <v>5</v>
      </c>
      <c r="C79" s="2">
        <v>9</v>
      </c>
      <c r="D79" s="62">
        <f t="shared" si="6"/>
        <v>0.70922489956286816</v>
      </c>
      <c r="E79" s="62">
        <f t="shared" si="6"/>
        <v>5.3914793522211721E-2</v>
      </c>
      <c r="F79" s="62">
        <f t="shared" si="6"/>
        <v>3.3048400974664417E-2</v>
      </c>
      <c r="G79" s="69">
        <f t="shared" si="6"/>
        <v>9.7337263691457676E-3</v>
      </c>
      <c r="H79" s="62">
        <f t="shared" si="6"/>
        <v>2.4240213919887565E-2</v>
      </c>
      <c r="I79" s="62">
        <f t="shared" si="6"/>
        <v>9.9211248494990342E-2</v>
      </c>
      <c r="J79" s="62">
        <f t="shared" si="6"/>
        <v>3.7078543142536847E-3</v>
      </c>
      <c r="K79" s="62">
        <f t="shared" si="6"/>
        <v>1.783203255563592E-4</v>
      </c>
      <c r="L79" s="62">
        <f t="shared" si="6"/>
        <v>4.683439318606831E-4</v>
      </c>
      <c r="M79" s="62">
        <f t="shared" si="6"/>
        <v>4.0725710169149464E-2</v>
      </c>
      <c r="N79" s="62">
        <f t="shared" si="5"/>
        <v>1.8218403218137627E-2</v>
      </c>
      <c r="O79" s="62">
        <f t="shared" si="5"/>
        <v>1.1628411528718372E-4</v>
      </c>
      <c r="P79" s="62">
        <f t="shared" si="5"/>
        <v>1.1504855489393568E-3</v>
      </c>
      <c r="Q79" s="62">
        <f t="shared" si="5"/>
        <v>1.2562085047619681E-3</v>
      </c>
      <c r="R79" s="62">
        <f t="shared" si="5"/>
        <v>1.4071302116306608E-4</v>
      </c>
      <c r="S79" s="62">
        <f t="shared" si="5"/>
        <v>9.0544527121134752E-6</v>
      </c>
      <c r="T79" s="62">
        <f t="shared" si="5"/>
        <v>4.4397497225622268E-3</v>
      </c>
      <c r="U79" s="62">
        <f t="shared" si="5"/>
        <v>3.8584888212328311E-6</v>
      </c>
      <c r="V79" s="62">
        <f t="shared" si="5"/>
        <v>2.117313430288065E-4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1.8850403036767199E-2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19</v>
      </c>
      <c r="B80" s="2">
        <v>5</v>
      </c>
      <c r="C80" s="2">
        <v>10</v>
      </c>
      <c r="D80" s="62">
        <f t="shared" si="6"/>
        <v>0.70922489956286816</v>
      </c>
      <c r="E80" s="62">
        <f t="shared" si="6"/>
        <v>5.3914793522211721E-2</v>
      </c>
      <c r="F80" s="62">
        <f t="shared" si="6"/>
        <v>3.3048400974664417E-2</v>
      </c>
      <c r="G80" s="69">
        <f t="shared" si="6"/>
        <v>9.7337263691457676E-3</v>
      </c>
      <c r="H80" s="62">
        <f t="shared" si="6"/>
        <v>2.4240213919887565E-2</v>
      </c>
      <c r="I80" s="62">
        <f t="shared" si="6"/>
        <v>9.9211248494990342E-2</v>
      </c>
      <c r="J80" s="62">
        <f t="shared" si="6"/>
        <v>3.7078543142536847E-3</v>
      </c>
      <c r="K80" s="62">
        <f t="shared" si="6"/>
        <v>1.783203255563592E-4</v>
      </c>
      <c r="L80" s="62">
        <f t="shared" si="6"/>
        <v>4.683439318606831E-4</v>
      </c>
      <c r="M80" s="62">
        <f t="shared" si="6"/>
        <v>4.0725710169149464E-2</v>
      </c>
      <c r="N80" s="62">
        <f t="shared" si="5"/>
        <v>1.8218403218137627E-2</v>
      </c>
      <c r="O80" s="62">
        <f t="shared" si="5"/>
        <v>1.1628411528718372E-4</v>
      </c>
      <c r="P80" s="62">
        <f t="shared" si="5"/>
        <v>1.1504855489393568E-3</v>
      </c>
      <c r="Q80" s="62">
        <f t="shared" si="5"/>
        <v>1.2562085047619681E-3</v>
      </c>
      <c r="R80" s="62">
        <f t="shared" si="5"/>
        <v>1.4071302116306608E-4</v>
      </c>
      <c r="S80" s="62">
        <f t="shared" si="5"/>
        <v>9.0544527121134752E-6</v>
      </c>
      <c r="T80" s="62">
        <f t="shared" si="5"/>
        <v>4.4397497225622268E-3</v>
      </c>
      <c r="U80" s="62">
        <f t="shared" si="5"/>
        <v>3.8584888212328311E-6</v>
      </c>
      <c r="V80" s="62">
        <f t="shared" si="5"/>
        <v>2.117313430288065E-4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1.8850403036767199E-2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19</v>
      </c>
      <c r="B81" s="2">
        <v>5</v>
      </c>
      <c r="C81" s="2">
        <v>11</v>
      </c>
      <c r="D81" s="62">
        <f t="shared" si="6"/>
        <v>0.70922489956286816</v>
      </c>
      <c r="E81" s="62">
        <f t="shared" si="6"/>
        <v>5.3914793522211721E-2</v>
      </c>
      <c r="F81" s="62">
        <f t="shared" si="6"/>
        <v>3.3048400974664417E-2</v>
      </c>
      <c r="G81" s="69">
        <f t="shared" si="6"/>
        <v>9.7337263691457676E-3</v>
      </c>
      <c r="H81" s="62">
        <f t="shared" si="6"/>
        <v>2.4240213919887565E-2</v>
      </c>
      <c r="I81" s="62">
        <f t="shared" si="6"/>
        <v>9.9211248494990342E-2</v>
      </c>
      <c r="J81" s="62">
        <f t="shared" si="6"/>
        <v>3.7078543142536847E-3</v>
      </c>
      <c r="K81" s="62">
        <f t="shared" si="6"/>
        <v>1.783203255563592E-4</v>
      </c>
      <c r="L81" s="62">
        <f t="shared" si="6"/>
        <v>4.683439318606831E-4</v>
      </c>
      <c r="M81" s="62">
        <f t="shared" si="6"/>
        <v>4.0725710169149464E-2</v>
      </c>
      <c r="N81" s="62">
        <f t="shared" si="5"/>
        <v>1.8218403218137627E-2</v>
      </c>
      <c r="O81" s="62">
        <f t="shared" si="5"/>
        <v>1.1628411528718372E-4</v>
      </c>
      <c r="P81" s="62">
        <f t="shared" si="5"/>
        <v>1.1504855489393568E-3</v>
      </c>
      <c r="Q81" s="62">
        <f t="shared" si="5"/>
        <v>1.2562085047619681E-3</v>
      </c>
      <c r="R81" s="62">
        <f t="shared" si="5"/>
        <v>1.4071302116306608E-4</v>
      </c>
      <c r="S81" s="62">
        <f t="shared" si="5"/>
        <v>9.0544527121134752E-6</v>
      </c>
      <c r="T81" s="62">
        <f t="shared" si="5"/>
        <v>4.4397497225622268E-3</v>
      </c>
      <c r="U81" s="62">
        <f t="shared" si="5"/>
        <v>3.8584888212328311E-6</v>
      </c>
      <c r="V81" s="62">
        <f t="shared" si="5"/>
        <v>2.117313430288065E-4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1.8850403036767199E-2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19</v>
      </c>
      <c r="B82" s="2">
        <v>5</v>
      </c>
      <c r="C82" s="2">
        <v>12</v>
      </c>
      <c r="D82" s="62">
        <f t="shared" si="6"/>
        <v>0.70922489956286816</v>
      </c>
      <c r="E82" s="62">
        <f t="shared" si="6"/>
        <v>5.3914793522211721E-2</v>
      </c>
      <c r="F82" s="62">
        <f t="shared" si="6"/>
        <v>3.3048400974664417E-2</v>
      </c>
      <c r="G82" s="69">
        <f t="shared" si="6"/>
        <v>9.7337263691457676E-3</v>
      </c>
      <c r="H82" s="62">
        <f t="shared" si="6"/>
        <v>2.4240213919887565E-2</v>
      </c>
      <c r="I82" s="62">
        <f t="shared" si="6"/>
        <v>9.9211248494990342E-2</v>
      </c>
      <c r="J82" s="62">
        <f t="shared" si="6"/>
        <v>3.7078543142536847E-3</v>
      </c>
      <c r="K82" s="62">
        <f t="shared" si="6"/>
        <v>1.783203255563592E-4</v>
      </c>
      <c r="L82" s="62">
        <f t="shared" si="6"/>
        <v>4.683439318606831E-4</v>
      </c>
      <c r="M82" s="62">
        <f t="shared" si="6"/>
        <v>4.0725710169149464E-2</v>
      </c>
      <c r="N82" s="62">
        <f t="shared" si="5"/>
        <v>1.8218403218137627E-2</v>
      </c>
      <c r="O82" s="62">
        <f t="shared" si="5"/>
        <v>1.1628411528718372E-4</v>
      </c>
      <c r="P82" s="62">
        <f t="shared" si="5"/>
        <v>1.1504855489393568E-3</v>
      </c>
      <c r="Q82" s="62">
        <f t="shared" si="5"/>
        <v>1.2562085047619681E-3</v>
      </c>
      <c r="R82" s="62">
        <f t="shared" si="5"/>
        <v>1.4071302116306608E-4</v>
      </c>
      <c r="S82" s="62">
        <f t="shared" si="5"/>
        <v>9.0544527121134752E-6</v>
      </c>
      <c r="T82" s="62">
        <f t="shared" si="5"/>
        <v>4.4397497225622268E-3</v>
      </c>
      <c r="U82" s="62">
        <f t="shared" si="5"/>
        <v>3.8584888212328311E-6</v>
      </c>
      <c r="V82" s="62">
        <f t="shared" si="5"/>
        <v>2.117313430288065E-4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1.8850403036767199E-2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19</v>
      </c>
      <c r="B83" s="2">
        <v>5</v>
      </c>
      <c r="C83" s="2">
        <v>13</v>
      </c>
      <c r="D83" s="62">
        <f t="shared" si="6"/>
        <v>0.70922489956286816</v>
      </c>
      <c r="E83" s="62">
        <f t="shared" si="6"/>
        <v>5.3914793522211721E-2</v>
      </c>
      <c r="F83" s="62">
        <f t="shared" si="6"/>
        <v>3.3048400974664417E-2</v>
      </c>
      <c r="G83" s="69">
        <f t="shared" si="6"/>
        <v>9.7337263691457676E-3</v>
      </c>
      <c r="H83" s="62">
        <f t="shared" si="6"/>
        <v>2.4240213919887565E-2</v>
      </c>
      <c r="I83" s="62">
        <f t="shared" si="6"/>
        <v>9.9211248494990342E-2</v>
      </c>
      <c r="J83" s="62">
        <f t="shared" si="6"/>
        <v>3.7078543142536847E-3</v>
      </c>
      <c r="K83" s="62">
        <f t="shared" si="6"/>
        <v>1.783203255563592E-4</v>
      </c>
      <c r="L83" s="62">
        <f t="shared" si="6"/>
        <v>4.683439318606831E-4</v>
      </c>
      <c r="M83" s="62">
        <f t="shared" si="6"/>
        <v>4.0725710169149464E-2</v>
      </c>
      <c r="N83" s="62">
        <f t="shared" si="5"/>
        <v>1.8218403218137627E-2</v>
      </c>
      <c r="O83" s="62">
        <f t="shared" si="5"/>
        <v>1.1628411528718372E-4</v>
      </c>
      <c r="P83" s="62">
        <f t="shared" si="5"/>
        <v>1.1504855489393568E-3</v>
      </c>
      <c r="Q83" s="62">
        <f t="shared" si="5"/>
        <v>1.2562085047619681E-3</v>
      </c>
      <c r="R83" s="62">
        <f t="shared" si="5"/>
        <v>1.4071302116306608E-4</v>
      </c>
      <c r="S83" s="62">
        <f t="shared" si="5"/>
        <v>9.0544527121134752E-6</v>
      </c>
      <c r="T83" s="62">
        <f t="shared" si="5"/>
        <v>4.4397497225622268E-3</v>
      </c>
      <c r="U83" s="62">
        <f t="shared" si="5"/>
        <v>3.8584888212328311E-6</v>
      </c>
      <c r="V83" s="62">
        <f t="shared" si="5"/>
        <v>2.117313430288065E-4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1.8850403036767199E-2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19</v>
      </c>
      <c r="B84" s="2">
        <v>5</v>
      </c>
      <c r="C84" s="2">
        <v>14</v>
      </c>
      <c r="D84" s="62">
        <f t="shared" si="6"/>
        <v>0.70922489956286816</v>
      </c>
      <c r="E84" s="62">
        <f t="shared" si="6"/>
        <v>5.3914793522211721E-2</v>
      </c>
      <c r="F84" s="62">
        <f t="shared" si="6"/>
        <v>3.3048400974664417E-2</v>
      </c>
      <c r="G84" s="69">
        <f t="shared" si="6"/>
        <v>9.7337263691457676E-3</v>
      </c>
      <c r="H84" s="62">
        <f t="shared" si="6"/>
        <v>2.4240213919887565E-2</v>
      </c>
      <c r="I84" s="62">
        <f t="shared" si="6"/>
        <v>9.9211248494990342E-2</v>
      </c>
      <c r="J84" s="62">
        <f t="shared" si="6"/>
        <v>3.7078543142536847E-3</v>
      </c>
      <c r="K84" s="62">
        <f t="shared" si="6"/>
        <v>1.783203255563592E-4</v>
      </c>
      <c r="L84" s="62">
        <f t="shared" si="6"/>
        <v>4.683439318606831E-4</v>
      </c>
      <c r="M84" s="62">
        <f t="shared" si="6"/>
        <v>4.0725710169149464E-2</v>
      </c>
      <c r="N84" s="62">
        <f t="shared" si="5"/>
        <v>1.8218403218137627E-2</v>
      </c>
      <c r="O84" s="62">
        <f t="shared" si="5"/>
        <v>1.1628411528718372E-4</v>
      </c>
      <c r="P84" s="62">
        <f t="shared" si="5"/>
        <v>1.1504855489393568E-3</v>
      </c>
      <c r="Q84" s="62">
        <f t="shared" si="5"/>
        <v>1.2562085047619681E-3</v>
      </c>
      <c r="R84" s="62">
        <f t="shared" si="5"/>
        <v>1.4071302116306608E-4</v>
      </c>
      <c r="S84" s="62">
        <f t="shared" si="5"/>
        <v>9.0544527121134752E-6</v>
      </c>
      <c r="T84" s="62">
        <f t="shared" si="5"/>
        <v>4.4397497225622268E-3</v>
      </c>
      <c r="U84" s="62">
        <f t="shared" si="5"/>
        <v>3.8584888212328311E-6</v>
      </c>
      <c r="V84" s="62">
        <f t="shared" si="5"/>
        <v>2.117313430288065E-4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1.8850403036767199E-2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19</v>
      </c>
      <c r="B85" s="2">
        <v>5</v>
      </c>
      <c r="C85" s="2">
        <v>15</v>
      </c>
      <c r="D85" s="62">
        <f t="shared" si="6"/>
        <v>0.70922489956286816</v>
      </c>
      <c r="E85" s="62">
        <f t="shared" si="6"/>
        <v>5.3914793522211721E-2</v>
      </c>
      <c r="F85" s="62">
        <f t="shared" si="6"/>
        <v>3.3048400974664417E-2</v>
      </c>
      <c r="G85" s="69">
        <f t="shared" si="6"/>
        <v>9.7337263691457676E-3</v>
      </c>
      <c r="H85" s="62">
        <f t="shared" si="6"/>
        <v>2.4240213919887565E-2</v>
      </c>
      <c r="I85" s="62">
        <f t="shared" si="6"/>
        <v>9.9211248494990342E-2</v>
      </c>
      <c r="J85" s="62">
        <f t="shared" si="6"/>
        <v>3.7078543142536847E-3</v>
      </c>
      <c r="K85" s="62">
        <f t="shared" si="6"/>
        <v>1.783203255563592E-4</v>
      </c>
      <c r="L85" s="62">
        <f t="shared" si="6"/>
        <v>4.683439318606831E-4</v>
      </c>
      <c r="M85" s="62">
        <f t="shared" si="6"/>
        <v>4.0725710169149464E-2</v>
      </c>
      <c r="N85" s="62">
        <f t="shared" si="5"/>
        <v>1.8218403218137627E-2</v>
      </c>
      <c r="O85" s="62">
        <f t="shared" si="5"/>
        <v>1.1628411528718372E-4</v>
      </c>
      <c r="P85" s="62">
        <f t="shared" si="5"/>
        <v>1.1504855489393568E-3</v>
      </c>
      <c r="Q85" s="62">
        <f t="shared" si="5"/>
        <v>1.2562085047619681E-3</v>
      </c>
      <c r="R85" s="62">
        <f t="shared" si="5"/>
        <v>1.4071302116306608E-4</v>
      </c>
      <c r="S85" s="62">
        <f t="shared" si="5"/>
        <v>9.0544527121134752E-6</v>
      </c>
      <c r="T85" s="62">
        <f t="shared" si="5"/>
        <v>4.4397497225622268E-3</v>
      </c>
      <c r="U85" s="62">
        <f t="shared" si="5"/>
        <v>3.8584888212328311E-6</v>
      </c>
      <c r="V85" s="62">
        <f t="shared" si="5"/>
        <v>2.117313430288065E-4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1.8850403036767199E-2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19</v>
      </c>
      <c r="B86" s="2">
        <v>5</v>
      </c>
      <c r="C86" s="2">
        <v>16</v>
      </c>
      <c r="D86" s="62">
        <f t="shared" si="6"/>
        <v>0.70922489956286816</v>
      </c>
      <c r="E86" s="62">
        <f t="shared" si="6"/>
        <v>5.3914793522211721E-2</v>
      </c>
      <c r="F86" s="62">
        <f t="shared" si="6"/>
        <v>3.3048400974664417E-2</v>
      </c>
      <c r="G86" s="69">
        <f t="shared" si="6"/>
        <v>9.7337263691457676E-3</v>
      </c>
      <c r="H86" s="62">
        <f t="shared" si="6"/>
        <v>2.4240213919887565E-2</v>
      </c>
      <c r="I86" s="62">
        <f t="shared" si="6"/>
        <v>9.9211248494990342E-2</v>
      </c>
      <c r="J86" s="62">
        <f t="shared" si="6"/>
        <v>3.7078543142536847E-3</v>
      </c>
      <c r="K86" s="62">
        <f t="shared" si="6"/>
        <v>1.783203255563592E-4</v>
      </c>
      <c r="L86" s="62">
        <f t="shared" si="6"/>
        <v>4.683439318606831E-4</v>
      </c>
      <c r="M86" s="62">
        <f t="shared" si="6"/>
        <v>4.0725710169149464E-2</v>
      </c>
      <c r="N86" s="62">
        <f t="shared" si="5"/>
        <v>1.8218403218137627E-2</v>
      </c>
      <c r="O86" s="62">
        <f t="shared" si="5"/>
        <v>1.1628411528718372E-4</v>
      </c>
      <c r="P86" s="62">
        <f t="shared" si="5"/>
        <v>1.1504855489393568E-3</v>
      </c>
      <c r="Q86" s="62">
        <f t="shared" si="5"/>
        <v>1.2562085047619681E-3</v>
      </c>
      <c r="R86" s="62">
        <f t="shared" si="5"/>
        <v>1.4071302116306608E-4</v>
      </c>
      <c r="S86" s="62">
        <f t="shared" si="5"/>
        <v>9.0544527121134752E-6</v>
      </c>
      <c r="T86" s="62">
        <f t="shared" si="5"/>
        <v>4.4397497225622268E-3</v>
      </c>
      <c r="U86" s="62">
        <f t="shared" si="5"/>
        <v>3.8584888212328311E-6</v>
      </c>
      <c r="V86" s="62">
        <f t="shared" si="5"/>
        <v>2.117313430288065E-4</v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1.8850403036767199E-2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19</v>
      </c>
      <c r="B87" s="2">
        <v>5</v>
      </c>
      <c r="C87" s="2" t="s">
        <v>57</v>
      </c>
      <c r="D87" s="62">
        <f t="shared" si="6"/>
        <v>0.70922489956286816</v>
      </c>
      <c r="E87" s="62">
        <f t="shared" si="6"/>
        <v>5.3914793522211721E-2</v>
      </c>
      <c r="F87" s="62">
        <f t="shared" si="6"/>
        <v>3.3048400974664417E-2</v>
      </c>
      <c r="G87" s="69">
        <f t="shared" si="6"/>
        <v>9.7337263691457676E-3</v>
      </c>
      <c r="H87" s="62">
        <f t="shared" si="6"/>
        <v>2.4240213919887565E-2</v>
      </c>
      <c r="I87" s="62">
        <f t="shared" si="6"/>
        <v>9.9211248494990342E-2</v>
      </c>
      <c r="J87" s="62">
        <f t="shared" si="6"/>
        <v>3.7078543142536847E-3</v>
      </c>
      <c r="K87" s="62">
        <f t="shared" si="6"/>
        <v>1.783203255563592E-4</v>
      </c>
      <c r="L87" s="62">
        <f t="shared" si="6"/>
        <v>4.683439318606831E-4</v>
      </c>
      <c r="M87" s="62">
        <f t="shared" si="6"/>
        <v>4.0725710169149464E-2</v>
      </c>
      <c r="N87" s="62">
        <f t="shared" si="5"/>
        <v>1.8218403218137627E-2</v>
      </c>
      <c r="O87" s="62">
        <f t="shared" si="5"/>
        <v>1.1628411528718372E-4</v>
      </c>
      <c r="P87" s="62">
        <f t="shared" si="5"/>
        <v>1.1504855489393568E-3</v>
      </c>
      <c r="Q87" s="62">
        <f t="shared" si="5"/>
        <v>1.2562085047619681E-3</v>
      </c>
      <c r="R87" s="62">
        <f t="shared" si="5"/>
        <v>1.4071302116306608E-4</v>
      </c>
      <c r="S87" s="62">
        <f t="shared" si="5"/>
        <v>9.0544527121134752E-6</v>
      </c>
      <c r="T87" s="62">
        <f t="shared" si="5"/>
        <v>4.4397497225622268E-3</v>
      </c>
      <c r="U87" s="62">
        <f t="shared" si="5"/>
        <v>3.8584888212328311E-6</v>
      </c>
      <c r="V87" s="62">
        <f t="shared" si="5"/>
        <v>2.117313430288065E-4</v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1.8850403036767199E-2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19</v>
      </c>
      <c r="B88" s="2">
        <v>6</v>
      </c>
      <c r="C88" s="2">
        <v>1</v>
      </c>
      <c r="D88" s="62">
        <f t="shared" si="6"/>
        <v>0.70922489956286816</v>
      </c>
      <c r="E88" s="62">
        <f t="shared" si="6"/>
        <v>5.3914793522211721E-2</v>
      </c>
      <c r="F88" s="62">
        <f t="shared" si="6"/>
        <v>3.3048400974664417E-2</v>
      </c>
      <c r="G88" s="69">
        <f t="shared" si="6"/>
        <v>9.7337263691457676E-3</v>
      </c>
      <c r="H88" s="62">
        <f t="shared" si="6"/>
        <v>2.4240213919887565E-2</v>
      </c>
      <c r="I88" s="62">
        <f t="shared" si="6"/>
        <v>9.9211248494990342E-2</v>
      </c>
      <c r="J88" s="62">
        <f t="shared" si="6"/>
        <v>3.7078543142536847E-3</v>
      </c>
      <c r="K88" s="62">
        <f t="shared" si="6"/>
        <v>1.783203255563592E-4</v>
      </c>
      <c r="L88" s="62">
        <f t="shared" si="6"/>
        <v>4.683439318606831E-4</v>
      </c>
      <c r="M88" s="62">
        <f t="shared" si="6"/>
        <v>4.0725710169149464E-2</v>
      </c>
      <c r="N88" s="62">
        <f t="shared" si="5"/>
        <v>1.8218403218137627E-2</v>
      </c>
      <c r="O88" s="62">
        <f t="shared" si="5"/>
        <v>1.1628411528718372E-4</v>
      </c>
      <c r="P88" s="62">
        <f t="shared" si="5"/>
        <v>1.1504855489393568E-3</v>
      </c>
      <c r="Q88" s="62">
        <f t="shared" si="5"/>
        <v>1.2562085047619681E-3</v>
      </c>
      <c r="R88" s="62">
        <f t="shared" si="5"/>
        <v>1.4071302116306608E-4</v>
      </c>
      <c r="S88" s="62">
        <f t="shared" si="5"/>
        <v>9.0544527121134752E-6</v>
      </c>
      <c r="T88" s="62">
        <f t="shared" si="5"/>
        <v>4.4397497225622268E-3</v>
      </c>
      <c r="U88" s="62">
        <f t="shared" si="5"/>
        <v>3.8584888212328311E-6</v>
      </c>
      <c r="V88" s="62">
        <f t="shared" si="5"/>
        <v>2.117313430288065E-4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1.8850403036767199E-2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19</v>
      </c>
      <c r="B89" s="2">
        <v>6</v>
      </c>
      <c r="C89" s="2">
        <v>2</v>
      </c>
      <c r="D89" s="62">
        <f t="shared" si="6"/>
        <v>0.70922489956286816</v>
      </c>
      <c r="E89" s="62">
        <f t="shared" si="6"/>
        <v>5.3914793522211721E-2</v>
      </c>
      <c r="F89" s="62">
        <f t="shared" si="6"/>
        <v>3.3048400974664417E-2</v>
      </c>
      <c r="G89" s="69">
        <f t="shared" si="6"/>
        <v>9.7337263691457676E-3</v>
      </c>
      <c r="H89" s="62">
        <f t="shared" si="6"/>
        <v>2.4240213919887565E-2</v>
      </c>
      <c r="I89" s="62">
        <f t="shared" si="6"/>
        <v>9.9211248494990342E-2</v>
      </c>
      <c r="J89" s="62">
        <f t="shared" si="6"/>
        <v>3.7078543142536847E-3</v>
      </c>
      <c r="K89" s="62">
        <f t="shared" si="6"/>
        <v>1.783203255563592E-4</v>
      </c>
      <c r="L89" s="62">
        <f t="shared" si="6"/>
        <v>4.683439318606831E-4</v>
      </c>
      <c r="M89" s="62">
        <f t="shared" si="6"/>
        <v>4.0725710169149464E-2</v>
      </c>
      <c r="N89" s="62">
        <f t="shared" si="5"/>
        <v>1.8218403218137627E-2</v>
      </c>
      <c r="O89" s="62">
        <f t="shared" si="5"/>
        <v>1.1628411528718372E-4</v>
      </c>
      <c r="P89" s="62">
        <f t="shared" si="5"/>
        <v>1.1504855489393568E-3</v>
      </c>
      <c r="Q89" s="62">
        <f t="shared" si="5"/>
        <v>1.2562085047619681E-3</v>
      </c>
      <c r="R89" s="62">
        <f t="shared" si="5"/>
        <v>1.4071302116306608E-4</v>
      </c>
      <c r="S89" s="62">
        <f t="shared" si="5"/>
        <v>9.0544527121134752E-6</v>
      </c>
      <c r="T89" s="62">
        <f t="shared" si="5"/>
        <v>4.4397497225622268E-3</v>
      </c>
      <c r="U89" s="62">
        <f t="shared" si="5"/>
        <v>3.8584888212328311E-6</v>
      </c>
      <c r="V89" s="62">
        <f t="shared" si="5"/>
        <v>2.117313430288065E-4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1.8850403036767199E-2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19</v>
      </c>
      <c r="B90" s="2">
        <v>6</v>
      </c>
      <c r="C90" s="2">
        <v>3</v>
      </c>
      <c r="D90" s="62">
        <f t="shared" si="6"/>
        <v>0.70922489956286816</v>
      </c>
      <c r="E90" s="62">
        <f t="shared" si="6"/>
        <v>5.3914793522211721E-2</v>
      </c>
      <c r="F90" s="62">
        <f t="shared" si="6"/>
        <v>3.3048400974664417E-2</v>
      </c>
      <c r="G90" s="69">
        <f t="shared" si="6"/>
        <v>9.7337263691457676E-3</v>
      </c>
      <c r="H90" s="62">
        <f t="shared" si="6"/>
        <v>2.4240213919887565E-2</v>
      </c>
      <c r="I90" s="62">
        <f t="shared" si="6"/>
        <v>9.9211248494990342E-2</v>
      </c>
      <c r="J90" s="62">
        <f t="shared" si="6"/>
        <v>3.7078543142536847E-3</v>
      </c>
      <c r="K90" s="62">
        <f t="shared" si="6"/>
        <v>1.783203255563592E-4</v>
      </c>
      <c r="L90" s="62">
        <f t="shared" si="6"/>
        <v>4.683439318606831E-4</v>
      </c>
      <c r="M90" s="62">
        <f t="shared" si="6"/>
        <v>4.0725710169149464E-2</v>
      </c>
      <c r="N90" s="62">
        <f t="shared" si="6"/>
        <v>1.8218403218137627E-2</v>
      </c>
      <c r="O90" s="62">
        <f t="shared" si="6"/>
        <v>1.1628411528718372E-4</v>
      </c>
      <c r="P90" s="62">
        <f t="shared" si="6"/>
        <v>1.1504855489393568E-3</v>
      </c>
      <c r="Q90" s="62">
        <f t="shared" si="6"/>
        <v>1.2562085047619681E-3</v>
      </c>
      <c r="R90" s="62">
        <f t="shared" si="6"/>
        <v>1.4071302116306608E-4</v>
      </c>
      <c r="S90" s="62">
        <f t="shared" si="6"/>
        <v>9.0544527121134752E-6</v>
      </c>
      <c r="T90" s="62">
        <f t="shared" ref="N90:V153" si="7">T$1</f>
        <v>4.4397497225622268E-3</v>
      </c>
      <c r="U90" s="62">
        <f t="shared" si="7"/>
        <v>3.8584888212328311E-6</v>
      </c>
      <c r="V90" s="62">
        <f t="shared" si="7"/>
        <v>2.117313430288065E-4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1.8850403036767199E-2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19</v>
      </c>
      <c r="B91" s="2">
        <v>6</v>
      </c>
      <c r="C91" s="2">
        <v>4</v>
      </c>
      <c r="D91" s="62">
        <f t="shared" si="6"/>
        <v>0.70922489956286816</v>
      </c>
      <c r="E91" s="62">
        <f t="shared" si="6"/>
        <v>5.3914793522211721E-2</v>
      </c>
      <c r="F91" s="62">
        <f t="shared" si="6"/>
        <v>3.3048400974664417E-2</v>
      </c>
      <c r="G91" s="69">
        <f t="shared" si="6"/>
        <v>9.7337263691457676E-3</v>
      </c>
      <c r="H91" s="62">
        <f t="shared" si="6"/>
        <v>2.4240213919887565E-2</v>
      </c>
      <c r="I91" s="62">
        <f t="shared" si="6"/>
        <v>9.9211248494990342E-2</v>
      </c>
      <c r="J91" s="62">
        <f t="shared" si="6"/>
        <v>3.7078543142536847E-3</v>
      </c>
      <c r="K91" s="62">
        <f t="shared" si="6"/>
        <v>1.783203255563592E-4</v>
      </c>
      <c r="L91" s="62">
        <f t="shared" si="6"/>
        <v>4.683439318606831E-4</v>
      </c>
      <c r="M91" s="62">
        <f t="shared" si="6"/>
        <v>4.0725710169149464E-2</v>
      </c>
      <c r="N91" s="62">
        <f t="shared" si="7"/>
        <v>1.8218403218137627E-2</v>
      </c>
      <c r="O91" s="62">
        <f t="shared" si="7"/>
        <v>1.1628411528718372E-4</v>
      </c>
      <c r="P91" s="62">
        <f t="shared" si="7"/>
        <v>1.1504855489393568E-3</v>
      </c>
      <c r="Q91" s="62">
        <f t="shared" si="7"/>
        <v>1.2562085047619681E-3</v>
      </c>
      <c r="R91" s="62">
        <f t="shared" si="7"/>
        <v>1.4071302116306608E-4</v>
      </c>
      <c r="S91" s="62">
        <f t="shared" si="7"/>
        <v>9.0544527121134752E-6</v>
      </c>
      <c r="T91" s="62">
        <f t="shared" si="7"/>
        <v>4.4397497225622268E-3</v>
      </c>
      <c r="U91" s="62">
        <f t="shared" si="7"/>
        <v>3.8584888212328311E-6</v>
      </c>
      <c r="V91" s="62">
        <f t="shared" si="7"/>
        <v>2.117313430288065E-4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1.8850403036767199E-2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19</v>
      </c>
      <c r="B92" s="2">
        <v>6</v>
      </c>
      <c r="C92" s="2">
        <v>5</v>
      </c>
      <c r="D92" s="62">
        <f t="shared" si="6"/>
        <v>0.70922489956286816</v>
      </c>
      <c r="E92" s="62">
        <f t="shared" si="6"/>
        <v>5.3914793522211721E-2</v>
      </c>
      <c r="F92" s="62">
        <f t="shared" si="6"/>
        <v>3.3048400974664417E-2</v>
      </c>
      <c r="G92" s="69">
        <f t="shared" si="6"/>
        <v>9.7337263691457676E-3</v>
      </c>
      <c r="H92" s="62">
        <f t="shared" si="6"/>
        <v>2.4240213919887565E-2</v>
      </c>
      <c r="I92" s="62">
        <f t="shared" si="6"/>
        <v>9.9211248494990342E-2</v>
      </c>
      <c r="J92" s="62">
        <f t="shared" si="6"/>
        <v>3.7078543142536847E-3</v>
      </c>
      <c r="K92" s="62">
        <f t="shared" si="6"/>
        <v>1.783203255563592E-4</v>
      </c>
      <c r="L92" s="62">
        <f t="shared" si="6"/>
        <v>4.683439318606831E-4</v>
      </c>
      <c r="M92" s="62">
        <f t="shared" si="6"/>
        <v>4.0725710169149464E-2</v>
      </c>
      <c r="N92" s="62">
        <f t="shared" si="7"/>
        <v>1.8218403218137627E-2</v>
      </c>
      <c r="O92" s="62">
        <f t="shared" si="7"/>
        <v>1.1628411528718372E-4</v>
      </c>
      <c r="P92" s="62">
        <f t="shared" si="7"/>
        <v>1.1504855489393568E-3</v>
      </c>
      <c r="Q92" s="62">
        <f t="shared" si="7"/>
        <v>1.2562085047619681E-3</v>
      </c>
      <c r="R92" s="62">
        <f t="shared" si="7"/>
        <v>1.4071302116306608E-4</v>
      </c>
      <c r="S92" s="62">
        <f t="shared" si="7"/>
        <v>9.0544527121134752E-6</v>
      </c>
      <c r="T92" s="62">
        <f t="shared" si="7"/>
        <v>4.4397497225622268E-3</v>
      </c>
      <c r="U92" s="62">
        <f t="shared" si="7"/>
        <v>3.8584888212328311E-6</v>
      </c>
      <c r="V92" s="62">
        <f t="shared" si="7"/>
        <v>2.117313430288065E-4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1.8850403036767199E-2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19</v>
      </c>
      <c r="B93" s="2">
        <v>6</v>
      </c>
      <c r="C93" s="2">
        <v>6</v>
      </c>
      <c r="D93" s="62">
        <f t="shared" si="6"/>
        <v>0.70922489956286816</v>
      </c>
      <c r="E93" s="62">
        <f t="shared" si="6"/>
        <v>5.3914793522211721E-2</v>
      </c>
      <c r="F93" s="62">
        <f t="shared" si="6"/>
        <v>3.3048400974664417E-2</v>
      </c>
      <c r="G93" s="69">
        <f t="shared" si="6"/>
        <v>9.7337263691457676E-3</v>
      </c>
      <c r="H93" s="62">
        <f t="shared" si="6"/>
        <v>2.4240213919887565E-2</v>
      </c>
      <c r="I93" s="62">
        <f t="shared" si="6"/>
        <v>9.9211248494990342E-2</v>
      </c>
      <c r="J93" s="62">
        <f t="shared" si="6"/>
        <v>3.7078543142536847E-3</v>
      </c>
      <c r="K93" s="62">
        <f t="shared" si="6"/>
        <v>1.783203255563592E-4</v>
      </c>
      <c r="L93" s="62">
        <f t="shared" si="6"/>
        <v>4.683439318606831E-4</v>
      </c>
      <c r="M93" s="62">
        <f t="shared" si="6"/>
        <v>4.0725710169149464E-2</v>
      </c>
      <c r="N93" s="62">
        <f t="shared" si="7"/>
        <v>1.8218403218137627E-2</v>
      </c>
      <c r="O93" s="62">
        <f t="shared" si="7"/>
        <v>1.1628411528718372E-4</v>
      </c>
      <c r="P93" s="62">
        <f t="shared" si="7"/>
        <v>1.1504855489393568E-3</v>
      </c>
      <c r="Q93" s="62">
        <f t="shared" si="7"/>
        <v>1.2562085047619681E-3</v>
      </c>
      <c r="R93" s="62">
        <f t="shared" si="7"/>
        <v>1.4071302116306608E-4</v>
      </c>
      <c r="S93" s="62">
        <f t="shared" si="7"/>
        <v>9.0544527121134752E-6</v>
      </c>
      <c r="T93" s="62">
        <f t="shared" si="7"/>
        <v>4.4397497225622268E-3</v>
      </c>
      <c r="U93" s="62">
        <f t="shared" si="7"/>
        <v>3.8584888212328311E-6</v>
      </c>
      <c r="V93" s="62">
        <f t="shared" si="7"/>
        <v>2.117313430288065E-4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1.8850403036767199E-2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19</v>
      </c>
      <c r="B94" s="2">
        <v>6</v>
      </c>
      <c r="C94" s="2">
        <v>7</v>
      </c>
      <c r="D94" s="62">
        <f t="shared" si="6"/>
        <v>0.70922489956286816</v>
      </c>
      <c r="E94" s="62">
        <f t="shared" si="6"/>
        <v>5.3914793522211721E-2</v>
      </c>
      <c r="F94" s="62">
        <f t="shared" si="6"/>
        <v>3.3048400974664417E-2</v>
      </c>
      <c r="G94" s="69">
        <f t="shared" si="6"/>
        <v>9.7337263691457676E-3</v>
      </c>
      <c r="H94" s="62">
        <f t="shared" si="6"/>
        <v>2.4240213919887565E-2</v>
      </c>
      <c r="I94" s="62">
        <f t="shared" si="6"/>
        <v>9.9211248494990342E-2</v>
      </c>
      <c r="J94" s="62">
        <f t="shared" si="6"/>
        <v>3.7078543142536847E-3</v>
      </c>
      <c r="K94" s="62">
        <f t="shared" si="6"/>
        <v>1.783203255563592E-4</v>
      </c>
      <c r="L94" s="62">
        <f t="shared" si="6"/>
        <v>4.683439318606831E-4</v>
      </c>
      <c r="M94" s="62">
        <f t="shared" si="6"/>
        <v>4.0725710169149464E-2</v>
      </c>
      <c r="N94" s="62">
        <f t="shared" si="7"/>
        <v>1.8218403218137627E-2</v>
      </c>
      <c r="O94" s="62">
        <f t="shared" si="7"/>
        <v>1.1628411528718372E-4</v>
      </c>
      <c r="P94" s="62">
        <f t="shared" si="7"/>
        <v>1.1504855489393568E-3</v>
      </c>
      <c r="Q94" s="62">
        <f t="shared" si="7"/>
        <v>1.2562085047619681E-3</v>
      </c>
      <c r="R94" s="62">
        <f t="shared" si="7"/>
        <v>1.4071302116306608E-4</v>
      </c>
      <c r="S94" s="62">
        <f t="shared" si="7"/>
        <v>9.0544527121134752E-6</v>
      </c>
      <c r="T94" s="62">
        <f t="shared" si="7"/>
        <v>4.4397497225622268E-3</v>
      </c>
      <c r="U94" s="62">
        <f t="shared" si="7"/>
        <v>3.8584888212328311E-6</v>
      </c>
      <c r="V94" s="62">
        <f t="shared" si="7"/>
        <v>2.117313430288065E-4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1.8850403036767199E-2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19</v>
      </c>
      <c r="B95" s="2">
        <v>6</v>
      </c>
      <c r="C95" s="2">
        <v>8</v>
      </c>
      <c r="D95" s="62">
        <f t="shared" si="6"/>
        <v>0.70922489956286816</v>
      </c>
      <c r="E95" s="62">
        <f t="shared" si="6"/>
        <v>5.3914793522211721E-2</v>
      </c>
      <c r="F95" s="62">
        <f t="shared" si="6"/>
        <v>3.3048400974664417E-2</v>
      </c>
      <c r="G95" s="69">
        <f t="shared" si="6"/>
        <v>9.7337263691457676E-3</v>
      </c>
      <c r="H95" s="62">
        <f t="shared" si="6"/>
        <v>2.4240213919887565E-2</v>
      </c>
      <c r="I95" s="62">
        <f t="shared" si="6"/>
        <v>9.9211248494990342E-2</v>
      </c>
      <c r="J95" s="62">
        <f t="shared" si="6"/>
        <v>3.7078543142536847E-3</v>
      </c>
      <c r="K95" s="62">
        <f t="shared" si="6"/>
        <v>1.783203255563592E-4</v>
      </c>
      <c r="L95" s="62">
        <f t="shared" si="6"/>
        <v>4.683439318606831E-4</v>
      </c>
      <c r="M95" s="62">
        <f t="shared" si="6"/>
        <v>4.0725710169149464E-2</v>
      </c>
      <c r="N95" s="62">
        <f t="shared" si="7"/>
        <v>1.8218403218137627E-2</v>
      </c>
      <c r="O95" s="62">
        <f t="shared" si="7"/>
        <v>1.1628411528718372E-4</v>
      </c>
      <c r="P95" s="62">
        <f t="shared" si="7"/>
        <v>1.1504855489393568E-3</v>
      </c>
      <c r="Q95" s="62">
        <f t="shared" si="7"/>
        <v>1.2562085047619681E-3</v>
      </c>
      <c r="R95" s="62">
        <f t="shared" si="7"/>
        <v>1.4071302116306608E-4</v>
      </c>
      <c r="S95" s="62">
        <f t="shared" si="7"/>
        <v>9.0544527121134752E-6</v>
      </c>
      <c r="T95" s="62">
        <f t="shared" si="7"/>
        <v>4.4397497225622268E-3</v>
      </c>
      <c r="U95" s="62">
        <f t="shared" si="7"/>
        <v>3.8584888212328311E-6</v>
      </c>
      <c r="V95" s="62">
        <f t="shared" si="7"/>
        <v>2.117313430288065E-4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1.8850403036767199E-2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19</v>
      </c>
      <c r="B96" s="2">
        <v>6</v>
      </c>
      <c r="C96" s="2">
        <v>9</v>
      </c>
      <c r="D96" s="62">
        <f t="shared" si="6"/>
        <v>0.70922489956286816</v>
      </c>
      <c r="E96" s="62">
        <f t="shared" si="6"/>
        <v>5.3914793522211721E-2</v>
      </c>
      <c r="F96" s="62">
        <f t="shared" si="6"/>
        <v>3.3048400974664417E-2</v>
      </c>
      <c r="G96" s="69">
        <f t="shared" si="6"/>
        <v>9.7337263691457676E-3</v>
      </c>
      <c r="H96" s="62">
        <f t="shared" si="6"/>
        <v>2.4240213919887565E-2</v>
      </c>
      <c r="I96" s="62">
        <f t="shared" si="6"/>
        <v>9.9211248494990342E-2</v>
      </c>
      <c r="J96" s="62">
        <f t="shared" si="6"/>
        <v>3.7078543142536847E-3</v>
      </c>
      <c r="K96" s="62">
        <f t="shared" si="6"/>
        <v>1.783203255563592E-4</v>
      </c>
      <c r="L96" s="62">
        <f t="shared" si="6"/>
        <v>4.683439318606831E-4</v>
      </c>
      <c r="M96" s="62">
        <f t="shared" si="6"/>
        <v>4.0725710169149464E-2</v>
      </c>
      <c r="N96" s="62">
        <f t="shared" si="7"/>
        <v>1.8218403218137627E-2</v>
      </c>
      <c r="O96" s="62">
        <f t="shared" si="7"/>
        <v>1.1628411528718372E-4</v>
      </c>
      <c r="P96" s="62">
        <f t="shared" si="7"/>
        <v>1.1504855489393568E-3</v>
      </c>
      <c r="Q96" s="62">
        <f t="shared" si="7"/>
        <v>1.2562085047619681E-3</v>
      </c>
      <c r="R96" s="62">
        <f t="shared" si="7"/>
        <v>1.4071302116306608E-4</v>
      </c>
      <c r="S96" s="62">
        <f t="shared" si="7"/>
        <v>9.0544527121134752E-6</v>
      </c>
      <c r="T96" s="62">
        <f t="shared" si="7"/>
        <v>4.4397497225622268E-3</v>
      </c>
      <c r="U96" s="62">
        <f t="shared" si="7"/>
        <v>3.8584888212328311E-6</v>
      </c>
      <c r="V96" s="62">
        <f t="shared" si="7"/>
        <v>2.117313430288065E-4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1.8850403036767199E-2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19</v>
      </c>
      <c r="B97" s="2">
        <v>6</v>
      </c>
      <c r="C97" s="2">
        <v>10</v>
      </c>
      <c r="D97" s="62">
        <f t="shared" si="6"/>
        <v>0.70922489956286816</v>
      </c>
      <c r="E97" s="62">
        <f t="shared" si="6"/>
        <v>5.3914793522211721E-2</v>
      </c>
      <c r="F97" s="62">
        <f t="shared" si="6"/>
        <v>3.3048400974664417E-2</v>
      </c>
      <c r="G97" s="69">
        <f t="shared" si="6"/>
        <v>9.7337263691457676E-3</v>
      </c>
      <c r="H97" s="62">
        <f t="shared" si="6"/>
        <v>2.4240213919887565E-2</v>
      </c>
      <c r="I97" s="62">
        <f t="shared" si="6"/>
        <v>9.9211248494990342E-2</v>
      </c>
      <c r="J97" s="62">
        <f t="shared" si="6"/>
        <v>3.7078543142536847E-3</v>
      </c>
      <c r="K97" s="62">
        <f t="shared" si="6"/>
        <v>1.783203255563592E-4</v>
      </c>
      <c r="L97" s="62">
        <f t="shared" si="6"/>
        <v>4.683439318606831E-4</v>
      </c>
      <c r="M97" s="62">
        <f t="shared" si="6"/>
        <v>4.0725710169149464E-2</v>
      </c>
      <c r="N97" s="62">
        <f t="shared" si="7"/>
        <v>1.8218403218137627E-2</v>
      </c>
      <c r="O97" s="62">
        <f t="shared" si="7"/>
        <v>1.1628411528718372E-4</v>
      </c>
      <c r="P97" s="62">
        <f t="shared" si="7"/>
        <v>1.1504855489393568E-3</v>
      </c>
      <c r="Q97" s="62">
        <f t="shared" si="7"/>
        <v>1.2562085047619681E-3</v>
      </c>
      <c r="R97" s="62">
        <f t="shared" si="7"/>
        <v>1.4071302116306608E-4</v>
      </c>
      <c r="S97" s="62">
        <f t="shared" si="7"/>
        <v>9.0544527121134752E-6</v>
      </c>
      <c r="T97" s="62">
        <f t="shared" si="7"/>
        <v>4.4397497225622268E-3</v>
      </c>
      <c r="U97" s="62">
        <f t="shared" si="7"/>
        <v>3.8584888212328311E-6</v>
      </c>
      <c r="V97" s="62">
        <f t="shared" si="7"/>
        <v>2.117313430288065E-4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1.8850403036767199E-2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19</v>
      </c>
      <c r="B98" s="2">
        <v>6</v>
      </c>
      <c r="C98" s="2">
        <v>11</v>
      </c>
      <c r="D98" s="62">
        <f t="shared" si="6"/>
        <v>0.70922489956286816</v>
      </c>
      <c r="E98" s="62">
        <f t="shared" si="6"/>
        <v>5.3914793522211721E-2</v>
      </c>
      <c r="F98" s="62">
        <f t="shared" si="6"/>
        <v>3.3048400974664417E-2</v>
      </c>
      <c r="G98" s="69">
        <f t="shared" si="6"/>
        <v>9.7337263691457676E-3</v>
      </c>
      <c r="H98" s="62">
        <f t="shared" si="6"/>
        <v>2.4240213919887565E-2</v>
      </c>
      <c r="I98" s="62">
        <f t="shared" si="6"/>
        <v>9.9211248494990342E-2</v>
      </c>
      <c r="J98" s="62">
        <f t="shared" si="6"/>
        <v>3.7078543142536847E-3</v>
      </c>
      <c r="K98" s="62">
        <f t="shared" si="6"/>
        <v>1.783203255563592E-4</v>
      </c>
      <c r="L98" s="62">
        <f t="shared" si="6"/>
        <v>4.683439318606831E-4</v>
      </c>
      <c r="M98" s="62">
        <f t="shared" si="6"/>
        <v>4.0725710169149464E-2</v>
      </c>
      <c r="N98" s="62">
        <f t="shared" si="7"/>
        <v>1.8218403218137627E-2</v>
      </c>
      <c r="O98" s="62">
        <f t="shared" si="7"/>
        <v>1.1628411528718372E-4</v>
      </c>
      <c r="P98" s="62">
        <f t="shared" si="7"/>
        <v>1.1504855489393568E-3</v>
      </c>
      <c r="Q98" s="62">
        <f t="shared" si="7"/>
        <v>1.2562085047619681E-3</v>
      </c>
      <c r="R98" s="62">
        <f t="shared" si="7"/>
        <v>1.4071302116306608E-4</v>
      </c>
      <c r="S98" s="62">
        <f t="shared" si="7"/>
        <v>9.0544527121134752E-6</v>
      </c>
      <c r="T98" s="62">
        <f t="shared" si="7"/>
        <v>4.4397497225622268E-3</v>
      </c>
      <c r="U98" s="62">
        <f t="shared" si="7"/>
        <v>3.8584888212328311E-6</v>
      </c>
      <c r="V98" s="62">
        <f t="shared" si="7"/>
        <v>2.117313430288065E-4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1.8850403036767199E-2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19</v>
      </c>
      <c r="B99" s="2">
        <v>6</v>
      </c>
      <c r="C99" s="2">
        <v>12</v>
      </c>
      <c r="D99" s="62">
        <f t="shared" si="6"/>
        <v>0.70922489956286816</v>
      </c>
      <c r="E99" s="62">
        <f t="shared" si="6"/>
        <v>5.3914793522211721E-2</v>
      </c>
      <c r="F99" s="62">
        <f t="shared" si="6"/>
        <v>3.3048400974664417E-2</v>
      </c>
      <c r="G99" s="69">
        <f t="shared" si="6"/>
        <v>9.7337263691457676E-3</v>
      </c>
      <c r="H99" s="62">
        <f t="shared" si="6"/>
        <v>2.4240213919887565E-2</v>
      </c>
      <c r="I99" s="62">
        <f t="shared" si="6"/>
        <v>9.9211248494990342E-2</v>
      </c>
      <c r="J99" s="62">
        <f t="shared" si="6"/>
        <v>3.7078543142536847E-3</v>
      </c>
      <c r="K99" s="62">
        <f t="shared" si="6"/>
        <v>1.783203255563592E-4</v>
      </c>
      <c r="L99" s="62">
        <f t="shared" si="6"/>
        <v>4.683439318606831E-4</v>
      </c>
      <c r="M99" s="62">
        <f t="shared" si="6"/>
        <v>4.0725710169149464E-2</v>
      </c>
      <c r="N99" s="62">
        <f t="shared" si="7"/>
        <v>1.8218403218137627E-2</v>
      </c>
      <c r="O99" s="62">
        <f t="shared" si="7"/>
        <v>1.1628411528718372E-4</v>
      </c>
      <c r="P99" s="62">
        <f t="shared" si="7"/>
        <v>1.1504855489393568E-3</v>
      </c>
      <c r="Q99" s="62">
        <f t="shared" si="7"/>
        <v>1.2562085047619681E-3</v>
      </c>
      <c r="R99" s="62">
        <f t="shared" si="7"/>
        <v>1.4071302116306608E-4</v>
      </c>
      <c r="S99" s="62">
        <f t="shared" si="7"/>
        <v>9.0544527121134752E-6</v>
      </c>
      <c r="T99" s="62">
        <f t="shared" si="7"/>
        <v>4.4397497225622268E-3</v>
      </c>
      <c r="U99" s="62">
        <f t="shared" si="7"/>
        <v>3.8584888212328311E-6</v>
      </c>
      <c r="V99" s="62">
        <f t="shared" si="7"/>
        <v>2.117313430288065E-4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1.8850403036767199E-2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19</v>
      </c>
      <c r="B100" s="2">
        <v>6</v>
      </c>
      <c r="C100" s="2">
        <v>13</v>
      </c>
      <c r="D100" s="62">
        <f t="shared" si="6"/>
        <v>0.70922489956286816</v>
      </c>
      <c r="E100" s="62">
        <f t="shared" si="6"/>
        <v>5.3914793522211721E-2</v>
      </c>
      <c r="F100" s="62">
        <f t="shared" si="6"/>
        <v>3.3048400974664417E-2</v>
      </c>
      <c r="G100" s="69">
        <f t="shared" si="6"/>
        <v>9.7337263691457676E-3</v>
      </c>
      <c r="H100" s="62">
        <f t="shared" si="6"/>
        <v>2.4240213919887565E-2</v>
      </c>
      <c r="I100" s="62">
        <f t="shared" si="6"/>
        <v>9.9211248494990342E-2</v>
      </c>
      <c r="J100" s="62">
        <f t="shared" si="6"/>
        <v>3.7078543142536847E-3</v>
      </c>
      <c r="K100" s="62">
        <f t="shared" si="6"/>
        <v>1.783203255563592E-4</v>
      </c>
      <c r="L100" s="62">
        <f t="shared" si="6"/>
        <v>4.683439318606831E-4</v>
      </c>
      <c r="M100" s="62">
        <f t="shared" si="6"/>
        <v>4.0725710169149464E-2</v>
      </c>
      <c r="N100" s="62">
        <f t="shared" si="7"/>
        <v>1.8218403218137627E-2</v>
      </c>
      <c r="O100" s="62">
        <f t="shared" si="7"/>
        <v>1.1628411528718372E-4</v>
      </c>
      <c r="P100" s="62">
        <f t="shared" si="7"/>
        <v>1.1504855489393568E-3</v>
      </c>
      <c r="Q100" s="62">
        <f t="shared" si="7"/>
        <v>1.2562085047619681E-3</v>
      </c>
      <c r="R100" s="62">
        <f t="shared" si="7"/>
        <v>1.4071302116306608E-4</v>
      </c>
      <c r="S100" s="62">
        <f t="shared" si="7"/>
        <v>9.0544527121134752E-6</v>
      </c>
      <c r="T100" s="62">
        <f t="shared" si="7"/>
        <v>4.4397497225622268E-3</v>
      </c>
      <c r="U100" s="62">
        <f t="shared" si="7"/>
        <v>3.8584888212328311E-6</v>
      </c>
      <c r="V100" s="62">
        <f t="shared" si="7"/>
        <v>2.117313430288065E-4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1.8850403036767199E-2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19</v>
      </c>
      <c r="B101" s="2">
        <v>6</v>
      </c>
      <c r="C101" s="2">
        <v>14</v>
      </c>
      <c r="D101" s="62">
        <f t="shared" si="6"/>
        <v>0.70922489956286816</v>
      </c>
      <c r="E101" s="62">
        <f t="shared" si="6"/>
        <v>5.3914793522211721E-2</v>
      </c>
      <c r="F101" s="62">
        <f t="shared" si="6"/>
        <v>3.3048400974664417E-2</v>
      </c>
      <c r="G101" s="69">
        <f t="shared" si="6"/>
        <v>9.7337263691457676E-3</v>
      </c>
      <c r="H101" s="62">
        <f t="shared" si="6"/>
        <v>2.4240213919887565E-2</v>
      </c>
      <c r="I101" s="62">
        <f t="shared" si="6"/>
        <v>9.9211248494990342E-2</v>
      </c>
      <c r="J101" s="62">
        <f t="shared" si="6"/>
        <v>3.7078543142536847E-3</v>
      </c>
      <c r="K101" s="62">
        <f t="shared" si="6"/>
        <v>1.783203255563592E-4</v>
      </c>
      <c r="L101" s="62">
        <f t="shared" si="6"/>
        <v>4.683439318606831E-4</v>
      </c>
      <c r="M101" s="62">
        <f t="shared" si="6"/>
        <v>4.0725710169149464E-2</v>
      </c>
      <c r="N101" s="62">
        <f t="shared" si="7"/>
        <v>1.8218403218137627E-2</v>
      </c>
      <c r="O101" s="62">
        <f t="shared" si="7"/>
        <v>1.1628411528718372E-4</v>
      </c>
      <c r="P101" s="62">
        <f t="shared" si="7"/>
        <v>1.1504855489393568E-3</v>
      </c>
      <c r="Q101" s="62">
        <f t="shared" si="7"/>
        <v>1.2562085047619681E-3</v>
      </c>
      <c r="R101" s="62">
        <f t="shared" si="7"/>
        <v>1.4071302116306608E-4</v>
      </c>
      <c r="S101" s="62">
        <f t="shared" si="7"/>
        <v>9.0544527121134752E-6</v>
      </c>
      <c r="T101" s="62">
        <f t="shared" si="7"/>
        <v>4.4397497225622268E-3</v>
      </c>
      <c r="U101" s="62">
        <f t="shared" si="7"/>
        <v>3.8584888212328311E-6</v>
      </c>
      <c r="V101" s="62">
        <f t="shared" si="7"/>
        <v>2.117313430288065E-4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1.8850403036767199E-2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19</v>
      </c>
      <c r="B102" s="2">
        <v>6</v>
      </c>
      <c r="C102" s="2">
        <v>15</v>
      </c>
      <c r="D102" s="62">
        <f t="shared" si="6"/>
        <v>0.70922489956286816</v>
      </c>
      <c r="E102" s="62">
        <f t="shared" si="6"/>
        <v>5.3914793522211721E-2</v>
      </c>
      <c r="F102" s="62">
        <f t="shared" si="6"/>
        <v>3.3048400974664417E-2</v>
      </c>
      <c r="G102" s="69">
        <f t="shared" si="6"/>
        <v>9.7337263691457676E-3</v>
      </c>
      <c r="H102" s="62">
        <f t="shared" si="6"/>
        <v>2.4240213919887565E-2</v>
      </c>
      <c r="I102" s="62">
        <f t="shared" si="6"/>
        <v>9.9211248494990342E-2</v>
      </c>
      <c r="J102" s="62">
        <f t="shared" ref="D102:S165" si="8">J$1</f>
        <v>3.7078543142536847E-3</v>
      </c>
      <c r="K102" s="62">
        <f t="shared" si="8"/>
        <v>1.783203255563592E-4</v>
      </c>
      <c r="L102" s="62">
        <f t="shared" si="8"/>
        <v>4.683439318606831E-4</v>
      </c>
      <c r="M102" s="62">
        <f t="shared" si="8"/>
        <v>4.0725710169149464E-2</v>
      </c>
      <c r="N102" s="62">
        <f t="shared" si="7"/>
        <v>1.8218403218137627E-2</v>
      </c>
      <c r="O102" s="62">
        <f t="shared" si="7"/>
        <v>1.1628411528718372E-4</v>
      </c>
      <c r="P102" s="62">
        <f t="shared" si="7"/>
        <v>1.1504855489393568E-3</v>
      </c>
      <c r="Q102" s="62">
        <f t="shared" si="7"/>
        <v>1.2562085047619681E-3</v>
      </c>
      <c r="R102" s="62">
        <f t="shared" si="7"/>
        <v>1.4071302116306608E-4</v>
      </c>
      <c r="S102" s="62">
        <f t="shared" si="7"/>
        <v>9.0544527121134752E-6</v>
      </c>
      <c r="T102" s="62">
        <f t="shared" si="7"/>
        <v>4.4397497225622268E-3</v>
      </c>
      <c r="U102" s="62">
        <f t="shared" si="7"/>
        <v>3.8584888212328311E-6</v>
      </c>
      <c r="V102" s="62">
        <f t="shared" si="7"/>
        <v>2.117313430288065E-4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1.8850403036767199E-2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19</v>
      </c>
      <c r="B103" s="2">
        <v>6</v>
      </c>
      <c r="C103" s="2">
        <v>16</v>
      </c>
      <c r="D103" s="62">
        <f t="shared" si="8"/>
        <v>0.70922489956286816</v>
      </c>
      <c r="E103" s="62">
        <f t="shared" si="8"/>
        <v>5.3914793522211721E-2</v>
      </c>
      <c r="F103" s="62">
        <f t="shared" si="8"/>
        <v>3.3048400974664417E-2</v>
      </c>
      <c r="G103" s="69">
        <f t="shared" si="8"/>
        <v>9.7337263691457676E-3</v>
      </c>
      <c r="H103" s="62">
        <f t="shared" si="8"/>
        <v>2.4240213919887565E-2</v>
      </c>
      <c r="I103" s="62">
        <f t="shared" si="8"/>
        <v>9.9211248494990342E-2</v>
      </c>
      <c r="J103" s="62">
        <f t="shared" si="8"/>
        <v>3.7078543142536847E-3</v>
      </c>
      <c r="K103" s="62">
        <f t="shared" si="8"/>
        <v>1.783203255563592E-4</v>
      </c>
      <c r="L103" s="62">
        <f t="shared" si="8"/>
        <v>4.683439318606831E-4</v>
      </c>
      <c r="M103" s="62">
        <f t="shared" si="8"/>
        <v>4.0725710169149464E-2</v>
      </c>
      <c r="N103" s="62">
        <f t="shared" si="7"/>
        <v>1.8218403218137627E-2</v>
      </c>
      <c r="O103" s="62">
        <f t="shared" si="7"/>
        <v>1.1628411528718372E-4</v>
      </c>
      <c r="P103" s="62">
        <f t="shared" si="7"/>
        <v>1.1504855489393568E-3</v>
      </c>
      <c r="Q103" s="62">
        <f t="shared" si="7"/>
        <v>1.2562085047619681E-3</v>
      </c>
      <c r="R103" s="62">
        <f t="shared" si="7"/>
        <v>1.4071302116306608E-4</v>
      </c>
      <c r="S103" s="62">
        <f t="shared" si="7"/>
        <v>9.0544527121134752E-6</v>
      </c>
      <c r="T103" s="62">
        <f t="shared" si="7"/>
        <v>4.4397497225622268E-3</v>
      </c>
      <c r="U103" s="62">
        <f t="shared" si="7"/>
        <v>3.8584888212328311E-6</v>
      </c>
      <c r="V103" s="62">
        <f t="shared" si="7"/>
        <v>2.117313430288065E-4</v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1.8850403036767199E-2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19</v>
      </c>
      <c r="B104" s="2">
        <v>6</v>
      </c>
      <c r="C104" s="2" t="s">
        <v>57</v>
      </c>
      <c r="D104" s="62">
        <f t="shared" si="8"/>
        <v>0.70922489956286816</v>
      </c>
      <c r="E104" s="62">
        <f t="shared" si="8"/>
        <v>5.3914793522211721E-2</v>
      </c>
      <c r="F104" s="62">
        <f t="shared" si="8"/>
        <v>3.3048400974664417E-2</v>
      </c>
      <c r="G104" s="69">
        <f t="shared" si="8"/>
        <v>9.7337263691457676E-3</v>
      </c>
      <c r="H104" s="62">
        <f t="shared" si="8"/>
        <v>2.4240213919887565E-2</v>
      </c>
      <c r="I104" s="62">
        <f t="shared" si="8"/>
        <v>9.9211248494990342E-2</v>
      </c>
      <c r="J104" s="62">
        <f t="shared" si="8"/>
        <v>3.7078543142536847E-3</v>
      </c>
      <c r="K104" s="62">
        <f t="shared" si="8"/>
        <v>1.783203255563592E-4</v>
      </c>
      <c r="L104" s="62">
        <f t="shared" si="8"/>
        <v>4.683439318606831E-4</v>
      </c>
      <c r="M104" s="62">
        <f t="shared" si="8"/>
        <v>4.0725710169149464E-2</v>
      </c>
      <c r="N104" s="62">
        <f t="shared" si="7"/>
        <v>1.8218403218137627E-2</v>
      </c>
      <c r="O104" s="62">
        <f t="shared" si="7"/>
        <v>1.1628411528718372E-4</v>
      </c>
      <c r="P104" s="62">
        <f t="shared" si="7"/>
        <v>1.1504855489393568E-3</v>
      </c>
      <c r="Q104" s="62">
        <f t="shared" si="7"/>
        <v>1.2562085047619681E-3</v>
      </c>
      <c r="R104" s="62">
        <f t="shared" si="7"/>
        <v>1.4071302116306608E-4</v>
      </c>
      <c r="S104" s="62">
        <f t="shared" si="7"/>
        <v>9.0544527121134752E-6</v>
      </c>
      <c r="T104" s="62">
        <f t="shared" si="7"/>
        <v>4.4397497225622268E-3</v>
      </c>
      <c r="U104" s="62">
        <f t="shared" si="7"/>
        <v>3.8584888212328311E-6</v>
      </c>
      <c r="V104" s="62">
        <f t="shared" si="7"/>
        <v>2.117313430288065E-4</v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1.8850403036767199E-2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19</v>
      </c>
      <c r="B105" s="2">
        <v>7</v>
      </c>
      <c r="C105" s="2">
        <v>1</v>
      </c>
      <c r="D105" s="62">
        <f t="shared" si="8"/>
        <v>0.70922489956286816</v>
      </c>
      <c r="E105" s="62">
        <f t="shared" si="8"/>
        <v>5.3914793522211721E-2</v>
      </c>
      <c r="F105" s="62">
        <f t="shared" si="8"/>
        <v>3.3048400974664417E-2</v>
      </c>
      <c r="G105" s="69">
        <f t="shared" si="8"/>
        <v>9.7337263691457676E-3</v>
      </c>
      <c r="H105" s="62">
        <f t="shared" si="8"/>
        <v>2.4240213919887565E-2</v>
      </c>
      <c r="I105" s="62">
        <f t="shared" si="8"/>
        <v>9.9211248494990342E-2</v>
      </c>
      <c r="J105" s="62">
        <f t="shared" si="8"/>
        <v>3.7078543142536847E-3</v>
      </c>
      <c r="K105" s="62">
        <f t="shared" si="8"/>
        <v>1.783203255563592E-4</v>
      </c>
      <c r="L105" s="62">
        <f t="shared" si="8"/>
        <v>4.683439318606831E-4</v>
      </c>
      <c r="M105" s="62">
        <f t="shared" si="8"/>
        <v>4.0725710169149464E-2</v>
      </c>
      <c r="N105" s="62">
        <f t="shared" si="7"/>
        <v>1.8218403218137627E-2</v>
      </c>
      <c r="O105" s="62">
        <f t="shared" si="7"/>
        <v>1.1628411528718372E-4</v>
      </c>
      <c r="P105" s="62">
        <f t="shared" si="7"/>
        <v>1.1504855489393568E-3</v>
      </c>
      <c r="Q105" s="62">
        <f t="shared" si="7"/>
        <v>1.2562085047619681E-3</v>
      </c>
      <c r="R105" s="62">
        <f t="shared" si="7"/>
        <v>1.4071302116306608E-4</v>
      </c>
      <c r="S105" s="62">
        <f t="shared" si="7"/>
        <v>9.0544527121134752E-6</v>
      </c>
      <c r="T105" s="62">
        <f t="shared" si="7"/>
        <v>4.4397497225622268E-3</v>
      </c>
      <c r="U105" s="62">
        <f t="shared" si="7"/>
        <v>3.8584888212328311E-6</v>
      </c>
      <c r="V105" s="62">
        <f t="shared" si="7"/>
        <v>2.117313430288065E-4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1.8850403036767199E-2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19</v>
      </c>
      <c r="B106" s="2">
        <v>7</v>
      </c>
      <c r="C106" s="2">
        <v>2</v>
      </c>
      <c r="D106" s="62">
        <f t="shared" si="8"/>
        <v>0.70922489956286816</v>
      </c>
      <c r="E106" s="62">
        <f t="shared" si="8"/>
        <v>5.3914793522211721E-2</v>
      </c>
      <c r="F106" s="62">
        <f t="shared" si="8"/>
        <v>3.3048400974664417E-2</v>
      </c>
      <c r="G106" s="69">
        <f t="shared" si="8"/>
        <v>9.7337263691457676E-3</v>
      </c>
      <c r="H106" s="62">
        <f t="shared" si="8"/>
        <v>2.4240213919887565E-2</v>
      </c>
      <c r="I106" s="62">
        <f t="shared" si="8"/>
        <v>9.9211248494990342E-2</v>
      </c>
      <c r="J106" s="62">
        <f t="shared" si="8"/>
        <v>3.7078543142536847E-3</v>
      </c>
      <c r="K106" s="62">
        <f t="shared" si="8"/>
        <v>1.783203255563592E-4</v>
      </c>
      <c r="L106" s="62">
        <f t="shared" si="8"/>
        <v>4.683439318606831E-4</v>
      </c>
      <c r="M106" s="62">
        <f t="shared" si="8"/>
        <v>4.0725710169149464E-2</v>
      </c>
      <c r="N106" s="62">
        <f t="shared" si="7"/>
        <v>1.8218403218137627E-2</v>
      </c>
      <c r="O106" s="62">
        <f t="shared" si="7"/>
        <v>1.1628411528718372E-4</v>
      </c>
      <c r="P106" s="62">
        <f t="shared" si="7"/>
        <v>1.1504855489393568E-3</v>
      </c>
      <c r="Q106" s="62">
        <f t="shared" si="7"/>
        <v>1.2562085047619681E-3</v>
      </c>
      <c r="R106" s="62">
        <f t="shared" si="7"/>
        <v>1.4071302116306608E-4</v>
      </c>
      <c r="S106" s="62">
        <f t="shared" si="7"/>
        <v>9.0544527121134752E-6</v>
      </c>
      <c r="T106" s="62">
        <f t="shared" si="7"/>
        <v>4.4397497225622268E-3</v>
      </c>
      <c r="U106" s="62">
        <f t="shared" si="7"/>
        <v>3.8584888212328311E-6</v>
      </c>
      <c r="V106" s="62">
        <f t="shared" si="7"/>
        <v>2.117313430288065E-4</v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1.8850403036767199E-2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19</v>
      </c>
      <c r="B107" s="2">
        <v>7</v>
      </c>
      <c r="C107" s="2">
        <v>3</v>
      </c>
      <c r="D107" s="62">
        <f t="shared" si="8"/>
        <v>0.70922489956286816</v>
      </c>
      <c r="E107" s="62">
        <f t="shared" si="8"/>
        <v>5.3914793522211721E-2</v>
      </c>
      <c r="F107" s="62">
        <f t="shared" si="8"/>
        <v>3.3048400974664417E-2</v>
      </c>
      <c r="G107" s="69">
        <f t="shared" si="8"/>
        <v>9.7337263691457676E-3</v>
      </c>
      <c r="H107" s="62">
        <f t="shared" si="8"/>
        <v>2.4240213919887565E-2</v>
      </c>
      <c r="I107" s="62">
        <f t="shared" si="8"/>
        <v>9.9211248494990342E-2</v>
      </c>
      <c r="J107" s="62">
        <f t="shared" si="8"/>
        <v>3.7078543142536847E-3</v>
      </c>
      <c r="K107" s="62">
        <f t="shared" si="8"/>
        <v>1.783203255563592E-4</v>
      </c>
      <c r="L107" s="62">
        <f t="shared" si="8"/>
        <v>4.683439318606831E-4</v>
      </c>
      <c r="M107" s="62">
        <f t="shared" si="8"/>
        <v>4.0725710169149464E-2</v>
      </c>
      <c r="N107" s="62">
        <f t="shared" si="7"/>
        <v>1.8218403218137627E-2</v>
      </c>
      <c r="O107" s="62">
        <f t="shared" si="7"/>
        <v>1.1628411528718372E-4</v>
      </c>
      <c r="P107" s="62">
        <f t="shared" si="7"/>
        <v>1.1504855489393568E-3</v>
      </c>
      <c r="Q107" s="62">
        <f t="shared" si="7"/>
        <v>1.2562085047619681E-3</v>
      </c>
      <c r="R107" s="62">
        <f t="shared" si="7"/>
        <v>1.4071302116306608E-4</v>
      </c>
      <c r="S107" s="62">
        <f t="shared" si="7"/>
        <v>9.0544527121134752E-6</v>
      </c>
      <c r="T107" s="62">
        <f t="shared" si="7"/>
        <v>4.4397497225622268E-3</v>
      </c>
      <c r="U107" s="62">
        <f t="shared" si="7"/>
        <v>3.8584888212328311E-6</v>
      </c>
      <c r="V107" s="62">
        <f t="shared" si="7"/>
        <v>2.117313430288065E-4</v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1.8850403036767199E-2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19</v>
      </c>
      <c r="B108" s="2">
        <v>7</v>
      </c>
      <c r="C108" s="2">
        <v>4</v>
      </c>
      <c r="D108" s="62">
        <f t="shared" si="8"/>
        <v>0.70922489956286816</v>
      </c>
      <c r="E108" s="62">
        <f t="shared" si="8"/>
        <v>5.3914793522211721E-2</v>
      </c>
      <c r="F108" s="62">
        <f t="shared" si="8"/>
        <v>3.3048400974664417E-2</v>
      </c>
      <c r="G108" s="69">
        <f t="shared" si="8"/>
        <v>9.7337263691457676E-3</v>
      </c>
      <c r="H108" s="62">
        <f t="shared" si="8"/>
        <v>2.4240213919887565E-2</v>
      </c>
      <c r="I108" s="62">
        <f t="shared" si="8"/>
        <v>9.9211248494990342E-2</v>
      </c>
      <c r="J108" s="62">
        <f t="shared" si="8"/>
        <v>3.7078543142536847E-3</v>
      </c>
      <c r="K108" s="62">
        <f t="shared" si="8"/>
        <v>1.783203255563592E-4</v>
      </c>
      <c r="L108" s="62">
        <f t="shared" si="8"/>
        <v>4.683439318606831E-4</v>
      </c>
      <c r="M108" s="62">
        <f t="shared" si="8"/>
        <v>4.0725710169149464E-2</v>
      </c>
      <c r="N108" s="62">
        <f t="shared" si="7"/>
        <v>1.8218403218137627E-2</v>
      </c>
      <c r="O108" s="62">
        <f t="shared" si="7"/>
        <v>1.1628411528718372E-4</v>
      </c>
      <c r="P108" s="62">
        <f t="shared" si="7"/>
        <v>1.1504855489393568E-3</v>
      </c>
      <c r="Q108" s="62">
        <f t="shared" si="7"/>
        <v>1.2562085047619681E-3</v>
      </c>
      <c r="R108" s="62">
        <f t="shared" si="7"/>
        <v>1.4071302116306608E-4</v>
      </c>
      <c r="S108" s="62">
        <f t="shared" si="7"/>
        <v>9.0544527121134752E-6</v>
      </c>
      <c r="T108" s="62">
        <f t="shared" si="7"/>
        <v>4.4397497225622268E-3</v>
      </c>
      <c r="U108" s="62">
        <f t="shared" si="7"/>
        <v>3.8584888212328311E-6</v>
      </c>
      <c r="V108" s="62">
        <f t="shared" si="7"/>
        <v>2.117313430288065E-4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1.8850403036767199E-2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19</v>
      </c>
      <c r="B109" s="2">
        <v>7</v>
      </c>
      <c r="C109" s="2">
        <v>5</v>
      </c>
      <c r="D109" s="62">
        <f t="shared" si="8"/>
        <v>0.70922489956286816</v>
      </c>
      <c r="E109" s="62">
        <f t="shared" si="8"/>
        <v>5.3914793522211721E-2</v>
      </c>
      <c r="F109" s="62">
        <f t="shared" si="8"/>
        <v>3.3048400974664417E-2</v>
      </c>
      <c r="G109" s="69">
        <f t="shared" si="8"/>
        <v>9.7337263691457676E-3</v>
      </c>
      <c r="H109" s="62">
        <f t="shared" si="8"/>
        <v>2.4240213919887565E-2</v>
      </c>
      <c r="I109" s="62">
        <f t="shared" si="8"/>
        <v>9.9211248494990342E-2</v>
      </c>
      <c r="J109" s="62">
        <f t="shared" si="8"/>
        <v>3.7078543142536847E-3</v>
      </c>
      <c r="K109" s="62">
        <f t="shared" si="8"/>
        <v>1.783203255563592E-4</v>
      </c>
      <c r="L109" s="62">
        <f t="shared" si="8"/>
        <v>4.683439318606831E-4</v>
      </c>
      <c r="M109" s="62">
        <f t="shared" si="8"/>
        <v>4.0725710169149464E-2</v>
      </c>
      <c r="N109" s="62">
        <f t="shared" si="7"/>
        <v>1.8218403218137627E-2</v>
      </c>
      <c r="O109" s="62">
        <f t="shared" si="7"/>
        <v>1.1628411528718372E-4</v>
      </c>
      <c r="P109" s="62">
        <f t="shared" si="7"/>
        <v>1.1504855489393568E-3</v>
      </c>
      <c r="Q109" s="62">
        <f t="shared" si="7"/>
        <v>1.2562085047619681E-3</v>
      </c>
      <c r="R109" s="62">
        <f t="shared" si="7"/>
        <v>1.4071302116306608E-4</v>
      </c>
      <c r="S109" s="62">
        <f t="shared" si="7"/>
        <v>9.0544527121134752E-6</v>
      </c>
      <c r="T109" s="62">
        <f t="shared" si="7"/>
        <v>4.4397497225622268E-3</v>
      </c>
      <c r="U109" s="62">
        <f t="shared" si="7"/>
        <v>3.8584888212328311E-6</v>
      </c>
      <c r="V109" s="62">
        <f t="shared" si="7"/>
        <v>2.117313430288065E-4</v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1.8850403036767199E-2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19</v>
      </c>
      <c r="B110" s="2">
        <v>7</v>
      </c>
      <c r="C110" s="2">
        <v>6</v>
      </c>
      <c r="D110" s="62">
        <f t="shared" si="8"/>
        <v>0.70922489956286816</v>
      </c>
      <c r="E110" s="62">
        <f t="shared" si="8"/>
        <v>5.3914793522211721E-2</v>
      </c>
      <c r="F110" s="62">
        <f t="shared" si="8"/>
        <v>3.3048400974664417E-2</v>
      </c>
      <c r="G110" s="69">
        <f t="shared" si="8"/>
        <v>9.7337263691457676E-3</v>
      </c>
      <c r="H110" s="62">
        <f t="shared" si="8"/>
        <v>2.4240213919887565E-2</v>
      </c>
      <c r="I110" s="62">
        <f t="shared" si="8"/>
        <v>9.9211248494990342E-2</v>
      </c>
      <c r="J110" s="62">
        <f t="shared" si="8"/>
        <v>3.7078543142536847E-3</v>
      </c>
      <c r="K110" s="62">
        <f t="shared" si="8"/>
        <v>1.783203255563592E-4</v>
      </c>
      <c r="L110" s="62">
        <f t="shared" si="8"/>
        <v>4.683439318606831E-4</v>
      </c>
      <c r="M110" s="62">
        <f t="shared" si="8"/>
        <v>4.0725710169149464E-2</v>
      </c>
      <c r="N110" s="62">
        <f t="shared" si="7"/>
        <v>1.8218403218137627E-2</v>
      </c>
      <c r="O110" s="62">
        <f t="shared" si="7"/>
        <v>1.1628411528718372E-4</v>
      </c>
      <c r="P110" s="62">
        <f t="shared" si="7"/>
        <v>1.1504855489393568E-3</v>
      </c>
      <c r="Q110" s="62">
        <f t="shared" si="7"/>
        <v>1.2562085047619681E-3</v>
      </c>
      <c r="R110" s="62">
        <f t="shared" si="7"/>
        <v>1.4071302116306608E-4</v>
      </c>
      <c r="S110" s="62">
        <f t="shared" si="7"/>
        <v>9.0544527121134752E-6</v>
      </c>
      <c r="T110" s="62">
        <f t="shared" si="7"/>
        <v>4.4397497225622268E-3</v>
      </c>
      <c r="U110" s="62">
        <f t="shared" si="7"/>
        <v>3.8584888212328311E-6</v>
      </c>
      <c r="V110" s="62">
        <f t="shared" si="7"/>
        <v>2.117313430288065E-4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1.8850403036767199E-2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19</v>
      </c>
      <c r="B111" s="2">
        <v>7</v>
      </c>
      <c r="C111" s="2">
        <v>7</v>
      </c>
      <c r="D111" s="62">
        <f t="shared" si="8"/>
        <v>0.70922489956286816</v>
      </c>
      <c r="E111" s="62">
        <f t="shared" si="8"/>
        <v>5.3914793522211721E-2</v>
      </c>
      <c r="F111" s="62">
        <f t="shared" si="8"/>
        <v>3.3048400974664417E-2</v>
      </c>
      <c r="G111" s="69">
        <f t="shared" si="8"/>
        <v>9.7337263691457676E-3</v>
      </c>
      <c r="H111" s="62">
        <f t="shared" si="8"/>
        <v>2.4240213919887565E-2</v>
      </c>
      <c r="I111" s="62">
        <f t="shared" si="8"/>
        <v>9.9211248494990342E-2</v>
      </c>
      <c r="J111" s="62">
        <f t="shared" si="8"/>
        <v>3.7078543142536847E-3</v>
      </c>
      <c r="K111" s="62">
        <f t="shared" si="8"/>
        <v>1.783203255563592E-4</v>
      </c>
      <c r="L111" s="62">
        <f t="shared" si="8"/>
        <v>4.683439318606831E-4</v>
      </c>
      <c r="M111" s="62">
        <f t="shared" si="8"/>
        <v>4.0725710169149464E-2</v>
      </c>
      <c r="N111" s="62">
        <f t="shared" si="7"/>
        <v>1.8218403218137627E-2</v>
      </c>
      <c r="O111" s="62">
        <f t="shared" si="7"/>
        <v>1.1628411528718372E-4</v>
      </c>
      <c r="P111" s="62">
        <f t="shared" si="7"/>
        <v>1.1504855489393568E-3</v>
      </c>
      <c r="Q111" s="62">
        <f t="shared" si="7"/>
        <v>1.2562085047619681E-3</v>
      </c>
      <c r="R111" s="62">
        <f t="shared" si="7"/>
        <v>1.4071302116306608E-4</v>
      </c>
      <c r="S111" s="62">
        <f t="shared" si="7"/>
        <v>9.0544527121134752E-6</v>
      </c>
      <c r="T111" s="62">
        <f t="shared" si="7"/>
        <v>4.4397497225622268E-3</v>
      </c>
      <c r="U111" s="62">
        <f t="shared" si="7"/>
        <v>3.8584888212328311E-6</v>
      </c>
      <c r="V111" s="62">
        <f t="shared" si="7"/>
        <v>2.117313430288065E-4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1.8850403036767199E-2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19</v>
      </c>
      <c r="B112" s="2">
        <v>7</v>
      </c>
      <c r="C112" s="2">
        <v>8</v>
      </c>
      <c r="D112" s="62">
        <f t="shared" si="8"/>
        <v>0.70922489956286816</v>
      </c>
      <c r="E112" s="62">
        <f t="shared" si="8"/>
        <v>5.3914793522211721E-2</v>
      </c>
      <c r="F112" s="62">
        <f t="shared" si="8"/>
        <v>3.3048400974664417E-2</v>
      </c>
      <c r="G112" s="69">
        <f t="shared" si="8"/>
        <v>9.7337263691457676E-3</v>
      </c>
      <c r="H112" s="62">
        <f t="shared" si="8"/>
        <v>2.4240213919887565E-2</v>
      </c>
      <c r="I112" s="62">
        <f t="shared" si="8"/>
        <v>9.9211248494990342E-2</v>
      </c>
      <c r="J112" s="62">
        <f t="shared" si="8"/>
        <v>3.7078543142536847E-3</v>
      </c>
      <c r="K112" s="62">
        <f t="shared" si="8"/>
        <v>1.783203255563592E-4</v>
      </c>
      <c r="L112" s="62">
        <f t="shared" si="8"/>
        <v>4.683439318606831E-4</v>
      </c>
      <c r="M112" s="62">
        <f t="shared" si="8"/>
        <v>4.0725710169149464E-2</v>
      </c>
      <c r="N112" s="62">
        <f t="shared" si="7"/>
        <v>1.8218403218137627E-2</v>
      </c>
      <c r="O112" s="62">
        <f t="shared" si="7"/>
        <v>1.1628411528718372E-4</v>
      </c>
      <c r="P112" s="62">
        <f t="shared" si="7"/>
        <v>1.1504855489393568E-3</v>
      </c>
      <c r="Q112" s="62">
        <f t="shared" si="7"/>
        <v>1.2562085047619681E-3</v>
      </c>
      <c r="R112" s="62">
        <f t="shared" si="7"/>
        <v>1.4071302116306608E-4</v>
      </c>
      <c r="S112" s="62">
        <f t="shared" si="7"/>
        <v>9.0544527121134752E-6</v>
      </c>
      <c r="T112" s="62">
        <f t="shared" si="7"/>
        <v>4.4397497225622268E-3</v>
      </c>
      <c r="U112" s="62">
        <f t="shared" si="7"/>
        <v>3.8584888212328311E-6</v>
      </c>
      <c r="V112" s="62">
        <f t="shared" si="7"/>
        <v>2.117313430288065E-4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1.8850403036767199E-2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19</v>
      </c>
      <c r="B113" s="2">
        <v>7</v>
      </c>
      <c r="C113" s="2">
        <v>9</v>
      </c>
      <c r="D113" s="62">
        <f t="shared" si="8"/>
        <v>0.70922489956286816</v>
      </c>
      <c r="E113" s="62">
        <f t="shared" si="8"/>
        <v>5.3914793522211721E-2</v>
      </c>
      <c r="F113" s="62">
        <f t="shared" si="8"/>
        <v>3.3048400974664417E-2</v>
      </c>
      <c r="G113" s="69">
        <f t="shared" si="8"/>
        <v>9.7337263691457676E-3</v>
      </c>
      <c r="H113" s="62">
        <f t="shared" si="8"/>
        <v>2.4240213919887565E-2</v>
      </c>
      <c r="I113" s="62">
        <f t="shared" si="8"/>
        <v>9.9211248494990342E-2</v>
      </c>
      <c r="J113" s="62">
        <f t="shared" si="8"/>
        <v>3.7078543142536847E-3</v>
      </c>
      <c r="K113" s="62">
        <f t="shared" si="8"/>
        <v>1.783203255563592E-4</v>
      </c>
      <c r="L113" s="62">
        <f t="shared" si="8"/>
        <v>4.683439318606831E-4</v>
      </c>
      <c r="M113" s="62">
        <f t="shared" si="8"/>
        <v>4.0725710169149464E-2</v>
      </c>
      <c r="N113" s="62">
        <f t="shared" si="7"/>
        <v>1.8218403218137627E-2</v>
      </c>
      <c r="O113" s="62">
        <f t="shared" si="7"/>
        <v>1.1628411528718372E-4</v>
      </c>
      <c r="P113" s="62">
        <f t="shared" si="7"/>
        <v>1.1504855489393568E-3</v>
      </c>
      <c r="Q113" s="62">
        <f t="shared" si="7"/>
        <v>1.2562085047619681E-3</v>
      </c>
      <c r="R113" s="62">
        <f t="shared" si="7"/>
        <v>1.4071302116306608E-4</v>
      </c>
      <c r="S113" s="62">
        <f t="shared" si="7"/>
        <v>9.0544527121134752E-6</v>
      </c>
      <c r="T113" s="62">
        <f t="shared" si="7"/>
        <v>4.4397497225622268E-3</v>
      </c>
      <c r="U113" s="62">
        <f t="shared" si="7"/>
        <v>3.8584888212328311E-6</v>
      </c>
      <c r="V113" s="62">
        <f t="shared" si="7"/>
        <v>2.117313430288065E-4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1.8850403036767199E-2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19</v>
      </c>
      <c r="B114" s="2">
        <v>7</v>
      </c>
      <c r="C114" s="2">
        <v>10</v>
      </c>
      <c r="D114" s="62">
        <f t="shared" si="8"/>
        <v>0.70922489956286816</v>
      </c>
      <c r="E114" s="62">
        <f t="shared" si="8"/>
        <v>5.3914793522211721E-2</v>
      </c>
      <c r="F114" s="62">
        <f t="shared" si="8"/>
        <v>3.3048400974664417E-2</v>
      </c>
      <c r="G114" s="69">
        <f t="shared" si="8"/>
        <v>9.7337263691457676E-3</v>
      </c>
      <c r="H114" s="62">
        <f t="shared" si="8"/>
        <v>2.4240213919887565E-2</v>
      </c>
      <c r="I114" s="62">
        <f t="shared" si="8"/>
        <v>9.9211248494990342E-2</v>
      </c>
      <c r="J114" s="62">
        <f t="shared" si="8"/>
        <v>3.7078543142536847E-3</v>
      </c>
      <c r="K114" s="62">
        <f t="shared" si="8"/>
        <v>1.783203255563592E-4</v>
      </c>
      <c r="L114" s="62">
        <f t="shared" si="8"/>
        <v>4.683439318606831E-4</v>
      </c>
      <c r="M114" s="62">
        <f t="shared" si="8"/>
        <v>4.0725710169149464E-2</v>
      </c>
      <c r="N114" s="62">
        <f t="shared" si="7"/>
        <v>1.8218403218137627E-2</v>
      </c>
      <c r="O114" s="62">
        <f t="shared" si="7"/>
        <v>1.1628411528718372E-4</v>
      </c>
      <c r="P114" s="62">
        <f t="shared" si="7"/>
        <v>1.1504855489393568E-3</v>
      </c>
      <c r="Q114" s="62">
        <f t="shared" si="7"/>
        <v>1.2562085047619681E-3</v>
      </c>
      <c r="R114" s="62">
        <f t="shared" si="7"/>
        <v>1.4071302116306608E-4</v>
      </c>
      <c r="S114" s="62">
        <f t="shared" si="7"/>
        <v>9.0544527121134752E-6</v>
      </c>
      <c r="T114" s="62">
        <f t="shared" si="7"/>
        <v>4.4397497225622268E-3</v>
      </c>
      <c r="U114" s="62">
        <f t="shared" si="7"/>
        <v>3.8584888212328311E-6</v>
      </c>
      <c r="V114" s="62">
        <f t="shared" si="7"/>
        <v>2.117313430288065E-4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1.8850403036767199E-2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19</v>
      </c>
      <c r="B115" s="2">
        <v>7</v>
      </c>
      <c r="C115" s="2">
        <v>11</v>
      </c>
      <c r="D115" s="62">
        <f t="shared" si="8"/>
        <v>0.70922489956286816</v>
      </c>
      <c r="E115" s="62">
        <f t="shared" si="8"/>
        <v>5.3914793522211721E-2</v>
      </c>
      <c r="F115" s="62">
        <f t="shared" si="8"/>
        <v>3.3048400974664417E-2</v>
      </c>
      <c r="G115" s="69">
        <f t="shared" si="8"/>
        <v>9.7337263691457676E-3</v>
      </c>
      <c r="H115" s="62">
        <f t="shared" si="8"/>
        <v>2.4240213919887565E-2</v>
      </c>
      <c r="I115" s="62">
        <f t="shared" si="8"/>
        <v>9.9211248494990342E-2</v>
      </c>
      <c r="J115" s="62">
        <f t="shared" si="8"/>
        <v>3.7078543142536847E-3</v>
      </c>
      <c r="K115" s="62">
        <f t="shared" si="8"/>
        <v>1.783203255563592E-4</v>
      </c>
      <c r="L115" s="62">
        <f t="shared" si="8"/>
        <v>4.683439318606831E-4</v>
      </c>
      <c r="M115" s="62">
        <f t="shared" si="8"/>
        <v>4.0725710169149464E-2</v>
      </c>
      <c r="N115" s="62">
        <f t="shared" si="7"/>
        <v>1.8218403218137627E-2</v>
      </c>
      <c r="O115" s="62">
        <f t="shared" si="7"/>
        <v>1.1628411528718372E-4</v>
      </c>
      <c r="P115" s="62">
        <f t="shared" si="7"/>
        <v>1.1504855489393568E-3</v>
      </c>
      <c r="Q115" s="62">
        <f t="shared" si="7"/>
        <v>1.2562085047619681E-3</v>
      </c>
      <c r="R115" s="62">
        <f t="shared" si="7"/>
        <v>1.4071302116306608E-4</v>
      </c>
      <c r="S115" s="62">
        <f t="shared" si="7"/>
        <v>9.0544527121134752E-6</v>
      </c>
      <c r="T115" s="62">
        <f t="shared" si="7"/>
        <v>4.4397497225622268E-3</v>
      </c>
      <c r="U115" s="62">
        <f t="shared" si="7"/>
        <v>3.8584888212328311E-6</v>
      </c>
      <c r="V115" s="62">
        <f t="shared" si="7"/>
        <v>2.117313430288065E-4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1.8850403036767199E-2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19</v>
      </c>
      <c r="B116" s="2">
        <v>7</v>
      </c>
      <c r="C116" s="2">
        <v>12</v>
      </c>
      <c r="D116" s="62">
        <f t="shared" si="8"/>
        <v>0.70922489956286816</v>
      </c>
      <c r="E116" s="62">
        <f t="shared" si="8"/>
        <v>5.3914793522211721E-2</v>
      </c>
      <c r="F116" s="62">
        <f t="shared" si="8"/>
        <v>3.3048400974664417E-2</v>
      </c>
      <c r="G116" s="69">
        <f t="shared" si="8"/>
        <v>9.7337263691457676E-3</v>
      </c>
      <c r="H116" s="62">
        <f t="shared" si="8"/>
        <v>2.4240213919887565E-2</v>
      </c>
      <c r="I116" s="62">
        <f t="shared" si="8"/>
        <v>9.9211248494990342E-2</v>
      </c>
      <c r="J116" s="62">
        <f t="shared" si="8"/>
        <v>3.7078543142536847E-3</v>
      </c>
      <c r="K116" s="62">
        <f t="shared" si="8"/>
        <v>1.783203255563592E-4</v>
      </c>
      <c r="L116" s="62">
        <f t="shared" si="8"/>
        <v>4.683439318606831E-4</v>
      </c>
      <c r="M116" s="62">
        <f t="shared" si="8"/>
        <v>4.0725710169149464E-2</v>
      </c>
      <c r="N116" s="62">
        <f t="shared" si="7"/>
        <v>1.8218403218137627E-2</v>
      </c>
      <c r="O116" s="62">
        <f t="shared" si="7"/>
        <v>1.1628411528718372E-4</v>
      </c>
      <c r="P116" s="62">
        <f t="shared" si="7"/>
        <v>1.1504855489393568E-3</v>
      </c>
      <c r="Q116" s="62">
        <f t="shared" si="7"/>
        <v>1.2562085047619681E-3</v>
      </c>
      <c r="R116" s="62">
        <f t="shared" si="7"/>
        <v>1.4071302116306608E-4</v>
      </c>
      <c r="S116" s="62">
        <f t="shared" si="7"/>
        <v>9.0544527121134752E-6</v>
      </c>
      <c r="T116" s="62">
        <f t="shared" si="7"/>
        <v>4.4397497225622268E-3</v>
      </c>
      <c r="U116" s="62">
        <f t="shared" si="7"/>
        <v>3.8584888212328311E-6</v>
      </c>
      <c r="V116" s="62">
        <f t="shared" si="7"/>
        <v>2.117313430288065E-4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1.8850403036767199E-2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19</v>
      </c>
      <c r="B117" s="2">
        <v>7</v>
      </c>
      <c r="C117" s="2">
        <v>13</v>
      </c>
      <c r="D117" s="62">
        <f t="shared" si="8"/>
        <v>0.70922489956286816</v>
      </c>
      <c r="E117" s="62">
        <f t="shared" si="8"/>
        <v>5.3914793522211721E-2</v>
      </c>
      <c r="F117" s="62">
        <f t="shared" si="8"/>
        <v>3.3048400974664417E-2</v>
      </c>
      <c r="G117" s="69">
        <f t="shared" si="8"/>
        <v>9.7337263691457676E-3</v>
      </c>
      <c r="H117" s="62">
        <f t="shared" si="8"/>
        <v>2.4240213919887565E-2</v>
      </c>
      <c r="I117" s="62">
        <f t="shared" si="8"/>
        <v>9.9211248494990342E-2</v>
      </c>
      <c r="J117" s="62">
        <f t="shared" si="8"/>
        <v>3.7078543142536847E-3</v>
      </c>
      <c r="K117" s="62">
        <f t="shared" si="8"/>
        <v>1.783203255563592E-4</v>
      </c>
      <c r="L117" s="62">
        <f t="shared" si="8"/>
        <v>4.683439318606831E-4</v>
      </c>
      <c r="M117" s="62">
        <f t="shared" si="8"/>
        <v>4.0725710169149464E-2</v>
      </c>
      <c r="N117" s="62">
        <f t="shared" si="7"/>
        <v>1.8218403218137627E-2</v>
      </c>
      <c r="O117" s="62">
        <f t="shared" si="7"/>
        <v>1.1628411528718372E-4</v>
      </c>
      <c r="P117" s="62">
        <f t="shared" si="7"/>
        <v>1.1504855489393568E-3</v>
      </c>
      <c r="Q117" s="62">
        <f t="shared" si="7"/>
        <v>1.2562085047619681E-3</v>
      </c>
      <c r="R117" s="62">
        <f t="shared" si="7"/>
        <v>1.4071302116306608E-4</v>
      </c>
      <c r="S117" s="62">
        <f t="shared" si="7"/>
        <v>9.0544527121134752E-6</v>
      </c>
      <c r="T117" s="62">
        <f t="shared" si="7"/>
        <v>4.4397497225622268E-3</v>
      </c>
      <c r="U117" s="62">
        <f t="shared" si="7"/>
        <v>3.8584888212328311E-6</v>
      </c>
      <c r="V117" s="62">
        <f t="shared" si="7"/>
        <v>2.117313430288065E-4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1.8850403036767199E-2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19</v>
      </c>
      <c r="B118" s="2">
        <v>7</v>
      </c>
      <c r="C118" s="2">
        <v>14</v>
      </c>
      <c r="D118" s="62">
        <f t="shared" si="8"/>
        <v>0.70922489956286816</v>
      </c>
      <c r="E118" s="62">
        <f t="shared" si="8"/>
        <v>5.3914793522211721E-2</v>
      </c>
      <c r="F118" s="62">
        <f t="shared" si="8"/>
        <v>3.3048400974664417E-2</v>
      </c>
      <c r="G118" s="69">
        <f t="shared" si="8"/>
        <v>9.7337263691457676E-3</v>
      </c>
      <c r="H118" s="62">
        <f t="shared" si="8"/>
        <v>2.4240213919887565E-2</v>
      </c>
      <c r="I118" s="62">
        <f t="shared" si="8"/>
        <v>9.9211248494990342E-2</v>
      </c>
      <c r="J118" s="62">
        <f t="shared" si="8"/>
        <v>3.7078543142536847E-3</v>
      </c>
      <c r="K118" s="62">
        <f t="shared" si="8"/>
        <v>1.783203255563592E-4</v>
      </c>
      <c r="L118" s="62">
        <f t="shared" si="8"/>
        <v>4.683439318606831E-4</v>
      </c>
      <c r="M118" s="62">
        <f t="shared" si="8"/>
        <v>4.0725710169149464E-2</v>
      </c>
      <c r="N118" s="62">
        <f t="shared" si="7"/>
        <v>1.8218403218137627E-2</v>
      </c>
      <c r="O118" s="62">
        <f t="shared" si="7"/>
        <v>1.1628411528718372E-4</v>
      </c>
      <c r="P118" s="62">
        <f t="shared" si="7"/>
        <v>1.1504855489393568E-3</v>
      </c>
      <c r="Q118" s="62">
        <f t="shared" si="7"/>
        <v>1.2562085047619681E-3</v>
      </c>
      <c r="R118" s="62">
        <f t="shared" si="7"/>
        <v>1.4071302116306608E-4</v>
      </c>
      <c r="S118" s="62">
        <f t="shared" si="7"/>
        <v>9.0544527121134752E-6</v>
      </c>
      <c r="T118" s="62">
        <f t="shared" si="7"/>
        <v>4.4397497225622268E-3</v>
      </c>
      <c r="U118" s="62">
        <f t="shared" si="7"/>
        <v>3.8584888212328311E-6</v>
      </c>
      <c r="V118" s="62">
        <f t="shared" si="7"/>
        <v>2.117313430288065E-4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1.8850403036767199E-2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19</v>
      </c>
      <c r="B119" s="2">
        <v>7</v>
      </c>
      <c r="C119" s="2">
        <v>15</v>
      </c>
      <c r="D119" s="62">
        <f t="shared" si="8"/>
        <v>0.70922489956286816</v>
      </c>
      <c r="E119" s="62">
        <f t="shared" si="8"/>
        <v>5.3914793522211721E-2</v>
      </c>
      <c r="F119" s="62">
        <f t="shared" si="8"/>
        <v>3.3048400974664417E-2</v>
      </c>
      <c r="G119" s="69">
        <f t="shared" si="8"/>
        <v>9.7337263691457676E-3</v>
      </c>
      <c r="H119" s="62">
        <f t="shared" si="8"/>
        <v>2.4240213919887565E-2</v>
      </c>
      <c r="I119" s="62">
        <f t="shared" si="8"/>
        <v>9.9211248494990342E-2</v>
      </c>
      <c r="J119" s="62">
        <f t="shared" si="8"/>
        <v>3.7078543142536847E-3</v>
      </c>
      <c r="K119" s="62">
        <f t="shared" si="8"/>
        <v>1.783203255563592E-4</v>
      </c>
      <c r="L119" s="62">
        <f t="shared" si="8"/>
        <v>4.683439318606831E-4</v>
      </c>
      <c r="M119" s="62">
        <f t="shared" si="8"/>
        <v>4.0725710169149464E-2</v>
      </c>
      <c r="N119" s="62">
        <f t="shared" si="8"/>
        <v>1.8218403218137627E-2</v>
      </c>
      <c r="O119" s="62">
        <f t="shared" si="8"/>
        <v>1.1628411528718372E-4</v>
      </c>
      <c r="P119" s="62">
        <f t="shared" si="8"/>
        <v>1.1504855489393568E-3</v>
      </c>
      <c r="Q119" s="62">
        <f t="shared" si="8"/>
        <v>1.2562085047619681E-3</v>
      </c>
      <c r="R119" s="62">
        <f t="shared" si="8"/>
        <v>1.4071302116306608E-4</v>
      </c>
      <c r="S119" s="62">
        <f t="shared" si="8"/>
        <v>9.0544527121134752E-6</v>
      </c>
      <c r="T119" s="62">
        <f t="shared" ref="N119:V172" si="9">T$1</f>
        <v>4.4397497225622268E-3</v>
      </c>
      <c r="U119" s="62">
        <f t="shared" si="9"/>
        <v>3.8584888212328311E-6</v>
      </c>
      <c r="V119" s="62">
        <f t="shared" si="9"/>
        <v>2.117313430288065E-4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1.8850403036767199E-2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19</v>
      </c>
      <c r="B120" s="2">
        <v>7</v>
      </c>
      <c r="C120" s="2">
        <v>16</v>
      </c>
      <c r="D120" s="62">
        <f t="shared" si="8"/>
        <v>0.70922489956286816</v>
      </c>
      <c r="E120" s="62">
        <f t="shared" si="8"/>
        <v>5.3914793522211721E-2</v>
      </c>
      <c r="F120" s="62">
        <f t="shared" si="8"/>
        <v>3.3048400974664417E-2</v>
      </c>
      <c r="G120" s="69">
        <f t="shared" si="8"/>
        <v>9.7337263691457676E-3</v>
      </c>
      <c r="H120" s="62">
        <f t="shared" si="8"/>
        <v>2.4240213919887565E-2</v>
      </c>
      <c r="I120" s="62">
        <f t="shared" si="8"/>
        <v>9.9211248494990342E-2</v>
      </c>
      <c r="J120" s="62">
        <f t="shared" si="8"/>
        <v>3.7078543142536847E-3</v>
      </c>
      <c r="K120" s="62">
        <f t="shared" si="8"/>
        <v>1.783203255563592E-4</v>
      </c>
      <c r="L120" s="62">
        <f t="shared" si="8"/>
        <v>4.683439318606831E-4</v>
      </c>
      <c r="M120" s="62">
        <f t="shared" si="8"/>
        <v>4.0725710169149464E-2</v>
      </c>
      <c r="N120" s="62">
        <f t="shared" si="9"/>
        <v>1.8218403218137627E-2</v>
      </c>
      <c r="O120" s="62">
        <f t="shared" si="9"/>
        <v>1.1628411528718372E-4</v>
      </c>
      <c r="P120" s="62">
        <f t="shared" si="9"/>
        <v>1.1504855489393568E-3</v>
      </c>
      <c r="Q120" s="62">
        <f t="shared" si="9"/>
        <v>1.2562085047619681E-3</v>
      </c>
      <c r="R120" s="62">
        <f t="shared" si="9"/>
        <v>1.4071302116306608E-4</v>
      </c>
      <c r="S120" s="62">
        <f t="shared" si="9"/>
        <v>9.0544527121134752E-6</v>
      </c>
      <c r="T120" s="62">
        <f t="shared" si="9"/>
        <v>4.4397497225622268E-3</v>
      </c>
      <c r="U120" s="62">
        <f t="shared" si="9"/>
        <v>3.8584888212328311E-6</v>
      </c>
      <c r="V120" s="62">
        <f t="shared" si="9"/>
        <v>2.117313430288065E-4</v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1.8850403036767199E-2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19</v>
      </c>
      <c r="B121" s="2">
        <v>7</v>
      </c>
      <c r="C121" s="2" t="s">
        <v>57</v>
      </c>
      <c r="D121" s="62">
        <f t="shared" si="8"/>
        <v>0.70922489956286816</v>
      </c>
      <c r="E121" s="62">
        <f t="shared" si="8"/>
        <v>5.3914793522211721E-2</v>
      </c>
      <c r="F121" s="62">
        <f t="shared" si="8"/>
        <v>3.3048400974664417E-2</v>
      </c>
      <c r="G121" s="69">
        <f t="shared" si="8"/>
        <v>9.7337263691457676E-3</v>
      </c>
      <c r="H121" s="62">
        <f t="shared" si="8"/>
        <v>2.4240213919887565E-2</v>
      </c>
      <c r="I121" s="62">
        <f t="shared" si="8"/>
        <v>9.9211248494990342E-2</v>
      </c>
      <c r="J121" s="62">
        <f t="shared" si="8"/>
        <v>3.7078543142536847E-3</v>
      </c>
      <c r="K121" s="62">
        <f t="shared" si="8"/>
        <v>1.783203255563592E-4</v>
      </c>
      <c r="L121" s="62">
        <f t="shared" si="8"/>
        <v>4.683439318606831E-4</v>
      </c>
      <c r="M121" s="62">
        <f t="shared" si="8"/>
        <v>4.0725710169149464E-2</v>
      </c>
      <c r="N121" s="62">
        <f t="shared" si="9"/>
        <v>1.8218403218137627E-2</v>
      </c>
      <c r="O121" s="62">
        <f t="shared" si="9"/>
        <v>1.1628411528718372E-4</v>
      </c>
      <c r="P121" s="62">
        <f t="shared" si="9"/>
        <v>1.1504855489393568E-3</v>
      </c>
      <c r="Q121" s="62">
        <f t="shared" si="9"/>
        <v>1.2562085047619681E-3</v>
      </c>
      <c r="R121" s="62">
        <f t="shared" si="9"/>
        <v>1.4071302116306608E-4</v>
      </c>
      <c r="S121" s="62">
        <f t="shared" si="9"/>
        <v>9.0544527121134752E-6</v>
      </c>
      <c r="T121" s="62">
        <f t="shared" si="9"/>
        <v>4.4397497225622268E-3</v>
      </c>
      <c r="U121" s="62">
        <f t="shared" si="9"/>
        <v>3.8584888212328311E-6</v>
      </c>
      <c r="V121" s="62">
        <f t="shared" si="9"/>
        <v>2.117313430288065E-4</v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1.8850403036767199E-2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19</v>
      </c>
      <c r="B122" s="2">
        <v>8</v>
      </c>
      <c r="C122" s="2">
        <v>1</v>
      </c>
      <c r="D122" s="62">
        <f t="shared" si="8"/>
        <v>0.70922489956286816</v>
      </c>
      <c r="E122" s="62">
        <f t="shared" si="8"/>
        <v>5.3914793522211721E-2</v>
      </c>
      <c r="F122" s="62">
        <f t="shared" si="8"/>
        <v>3.3048400974664417E-2</v>
      </c>
      <c r="G122" s="69">
        <f t="shared" si="8"/>
        <v>9.7337263691457676E-3</v>
      </c>
      <c r="H122" s="62">
        <f t="shared" si="8"/>
        <v>2.4240213919887565E-2</v>
      </c>
      <c r="I122" s="62">
        <f t="shared" si="8"/>
        <v>9.9211248494990342E-2</v>
      </c>
      <c r="J122" s="62">
        <f t="shared" si="8"/>
        <v>3.7078543142536847E-3</v>
      </c>
      <c r="K122" s="62">
        <f t="shared" si="8"/>
        <v>1.783203255563592E-4</v>
      </c>
      <c r="L122" s="62">
        <f t="shared" si="8"/>
        <v>4.683439318606831E-4</v>
      </c>
      <c r="M122" s="62">
        <f t="shared" si="8"/>
        <v>4.0725710169149464E-2</v>
      </c>
      <c r="N122" s="62">
        <f t="shared" si="9"/>
        <v>1.8218403218137627E-2</v>
      </c>
      <c r="O122" s="62">
        <f t="shared" si="9"/>
        <v>1.1628411528718372E-4</v>
      </c>
      <c r="P122" s="62">
        <f t="shared" si="9"/>
        <v>1.1504855489393568E-3</v>
      </c>
      <c r="Q122" s="62">
        <f t="shared" si="9"/>
        <v>1.2562085047619681E-3</v>
      </c>
      <c r="R122" s="62">
        <f t="shared" si="9"/>
        <v>1.4071302116306608E-4</v>
      </c>
      <c r="S122" s="62">
        <f t="shared" si="9"/>
        <v>9.0544527121134752E-6</v>
      </c>
      <c r="T122" s="62">
        <f t="shared" si="9"/>
        <v>4.4397497225622268E-3</v>
      </c>
      <c r="U122" s="62">
        <f t="shared" si="9"/>
        <v>3.8584888212328311E-6</v>
      </c>
      <c r="V122" s="62">
        <f t="shared" si="9"/>
        <v>2.117313430288065E-4</v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1.8850403036767199E-2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19</v>
      </c>
      <c r="B123" s="2">
        <v>8</v>
      </c>
      <c r="C123" s="2">
        <v>2</v>
      </c>
      <c r="D123" s="62">
        <f t="shared" si="8"/>
        <v>0.70922489956286816</v>
      </c>
      <c r="E123" s="62">
        <f t="shared" si="8"/>
        <v>5.3914793522211721E-2</v>
      </c>
      <c r="F123" s="62">
        <f t="shared" si="8"/>
        <v>3.3048400974664417E-2</v>
      </c>
      <c r="G123" s="69">
        <f t="shared" si="8"/>
        <v>9.7337263691457676E-3</v>
      </c>
      <c r="H123" s="62">
        <f t="shared" si="8"/>
        <v>2.4240213919887565E-2</v>
      </c>
      <c r="I123" s="62">
        <f t="shared" si="8"/>
        <v>9.9211248494990342E-2</v>
      </c>
      <c r="J123" s="62">
        <f t="shared" si="8"/>
        <v>3.7078543142536847E-3</v>
      </c>
      <c r="K123" s="62">
        <f t="shared" si="8"/>
        <v>1.783203255563592E-4</v>
      </c>
      <c r="L123" s="62">
        <f t="shared" si="8"/>
        <v>4.683439318606831E-4</v>
      </c>
      <c r="M123" s="62">
        <f t="shared" si="8"/>
        <v>4.0725710169149464E-2</v>
      </c>
      <c r="N123" s="62">
        <f t="shared" si="9"/>
        <v>1.8218403218137627E-2</v>
      </c>
      <c r="O123" s="62">
        <f t="shared" si="9"/>
        <v>1.1628411528718372E-4</v>
      </c>
      <c r="P123" s="62">
        <f t="shared" si="9"/>
        <v>1.1504855489393568E-3</v>
      </c>
      <c r="Q123" s="62">
        <f t="shared" si="9"/>
        <v>1.2562085047619681E-3</v>
      </c>
      <c r="R123" s="62">
        <f t="shared" si="9"/>
        <v>1.4071302116306608E-4</v>
      </c>
      <c r="S123" s="62">
        <f t="shared" si="9"/>
        <v>9.0544527121134752E-6</v>
      </c>
      <c r="T123" s="62">
        <f t="shared" si="9"/>
        <v>4.4397497225622268E-3</v>
      </c>
      <c r="U123" s="62">
        <f t="shared" si="9"/>
        <v>3.8584888212328311E-6</v>
      </c>
      <c r="V123" s="62">
        <f t="shared" si="9"/>
        <v>2.117313430288065E-4</v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1.8850403036767199E-2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19</v>
      </c>
      <c r="B124" s="2">
        <v>8</v>
      </c>
      <c r="C124" s="2">
        <v>3</v>
      </c>
      <c r="D124" s="62">
        <f t="shared" si="8"/>
        <v>0.70922489956286816</v>
      </c>
      <c r="E124" s="62">
        <f t="shared" si="8"/>
        <v>5.3914793522211721E-2</v>
      </c>
      <c r="F124" s="62">
        <f t="shared" si="8"/>
        <v>3.3048400974664417E-2</v>
      </c>
      <c r="G124" s="69">
        <f t="shared" si="8"/>
        <v>9.7337263691457676E-3</v>
      </c>
      <c r="H124" s="62">
        <f t="shared" si="8"/>
        <v>2.4240213919887565E-2</v>
      </c>
      <c r="I124" s="62">
        <f t="shared" si="8"/>
        <v>9.9211248494990342E-2</v>
      </c>
      <c r="J124" s="62">
        <f t="shared" si="8"/>
        <v>3.7078543142536847E-3</v>
      </c>
      <c r="K124" s="62">
        <f t="shared" si="8"/>
        <v>1.783203255563592E-4</v>
      </c>
      <c r="L124" s="62">
        <f t="shared" si="8"/>
        <v>4.683439318606831E-4</v>
      </c>
      <c r="M124" s="62">
        <f t="shared" si="8"/>
        <v>4.0725710169149464E-2</v>
      </c>
      <c r="N124" s="62">
        <f t="shared" si="9"/>
        <v>1.8218403218137627E-2</v>
      </c>
      <c r="O124" s="62">
        <f t="shared" si="9"/>
        <v>1.1628411528718372E-4</v>
      </c>
      <c r="P124" s="62">
        <f t="shared" si="9"/>
        <v>1.1504855489393568E-3</v>
      </c>
      <c r="Q124" s="62">
        <f t="shared" si="9"/>
        <v>1.2562085047619681E-3</v>
      </c>
      <c r="R124" s="62">
        <f t="shared" si="9"/>
        <v>1.4071302116306608E-4</v>
      </c>
      <c r="S124" s="62">
        <f t="shared" si="9"/>
        <v>9.0544527121134752E-6</v>
      </c>
      <c r="T124" s="62">
        <f t="shared" si="9"/>
        <v>4.4397497225622268E-3</v>
      </c>
      <c r="U124" s="62">
        <f t="shared" si="9"/>
        <v>3.8584888212328311E-6</v>
      </c>
      <c r="V124" s="62">
        <f t="shared" si="9"/>
        <v>2.117313430288065E-4</v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1.8850403036767199E-2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19</v>
      </c>
      <c r="B125" s="2">
        <v>8</v>
      </c>
      <c r="C125" s="2">
        <v>4</v>
      </c>
      <c r="D125" s="62">
        <f t="shared" si="8"/>
        <v>0.70922489956286816</v>
      </c>
      <c r="E125" s="62">
        <f t="shared" si="8"/>
        <v>5.3914793522211721E-2</v>
      </c>
      <c r="F125" s="62">
        <f t="shared" si="8"/>
        <v>3.3048400974664417E-2</v>
      </c>
      <c r="G125" s="69">
        <f t="shared" si="8"/>
        <v>9.7337263691457676E-3</v>
      </c>
      <c r="H125" s="62">
        <f t="shared" si="8"/>
        <v>2.4240213919887565E-2</v>
      </c>
      <c r="I125" s="62">
        <f t="shared" si="8"/>
        <v>9.9211248494990342E-2</v>
      </c>
      <c r="J125" s="62">
        <f t="shared" si="8"/>
        <v>3.7078543142536847E-3</v>
      </c>
      <c r="K125" s="62">
        <f t="shared" si="8"/>
        <v>1.783203255563592E-4</v>
      </c>
      <c r="L125" s="62">
        <f t="shared" si="8"/>
        <v>4.683439318606831E-4</v>
      </c>
      <c r="M125" s="62">
        <f t="shared" si="8"/>
        <v>4.0725710169149464E-2</v>
      </c>
      <c r="N125" s="62">
        <f t="shared" si="9"/>
        <v>1.8218403218137627E-2</v>
      </c>
      <c r="O125" s="62">
        <f t="shared" si="9"/>
        <v>1.1628411528718372E-4</v>
      </c>
      <c r="P125" s="62">
        <f t="shared" si="9"/>
        <v>1.1504855489393568E-3</v>
      </c>
      <c r="Q125" s="62">
        <f t="shared" si="9"/>
        <v>1.2562085047619681E-3</v>
      </c>
      <c r="R125" s="62">
        <f t="shared" si="9"/>
        <v>1.4071302116306608E-4</v>
      </c>
      <c r="S125" s="62">
        <f t="shared" si="9"/>
        <v>9.0544527121134752E-6</v>
      </c>
      <c r="T125" s="62">
        <f t="shared" si="9"/>
        <v>4.4397497225622268E-3</v>
      </c>
      <c r="U125" s="62">
        <f t="shared" si="9"/>
        <v>3.8584888212328311E-6</v>
      </c>
      <c r="V125" s="62">
        <f t="shared" si="9"/>
        <v>2.117313430288065E-4</v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1.8850403036767199E-2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19</v>
      </c>
      <c r="B126" s="2">
        <v>8</v>
      </c>
      <c r="C126" s="2">
        <v>5</v>
      </c>
      <c r="D126" s="62">
        <f t="shared" si="8"/>
        <v>0.70922489956286816</v>
      </c>
      <c r="E126" s="62">
        <f t="shared" si="8"/>
        <v>5.3914793522211721E-2</v>
      </c>
      <c r="F126" s="62">
        <f t="shared" si="8"/>
        <v>3.3048400974664417E-2</v>
      </c>
      <c r="G126" s="69">
        <f t="shared" si="8"/>
        <v>9.7337263691457676E-3</v>
      </c>
      <c r="H126" s="62">
        <f t="shared" si="8"/>
        <v>2.4240213919887565E-2</v>
      </c>
      <c r="I126" s="62">
        <f t="shared" si="8"/>
        <v>9.9211248494990342E-2</v>
      </c>
      <c r="J126" s="62">
        <f t="shared" si="8"/>
        <v>3.7078543142536847E-3</v>
      </c>
      <c r="K126" s="62">
        <f t="shared" si="8"/>
        <v>1.783203255563592E-4</v>
      </c>
      <c r="L126" s="62">
        <f t="shared" si="8"/>
        <v>4.683439318606831E-4</v>
      </c>
      <c r="M126" s="62">
        <f t="shared" si="8"/>
        <v>4.0725710169149464E-2</v>
      </c>
      <c r="N126" s="62">
        <f t="shared" si="9"/>
        <v>1.8218403218137627E-2</v>
      </c>
      <c r="O126" s="62">
        <f t="shared" si="9"/>
        <v>1.1628411528718372E-4</v>
      </c>
      <c r="P126" s="62">
        <f t="shared" si="9"/>
        <v>1.1504855489393568E-3</v>
      </c>
      <c r="Q126" s="62">
        <f t="shared" si="9"/>
        <v>1.2562085047619681E-3</v>
      </c>
      <c r="R126" s="62">
        <f t="shared" si="9"/>
        <v>1.4071302116306608E-4</v>
      </c>
      <c r="S126" s="62">
        <f t="shared" si="9"/>
        <v>9.0544527121134752E-6</v>
      </c>
      <c r="T126" s="62">
        <f t="shared" si="9"/>
        <v>4.4397497225622268E-3</v>
      </c>
      <c r="U126" s="62">
        <f t="shared" si="9"/>
        <v>3.8584888212328311E-6</v>
      </c>
      <c r="V126" s="62">
        <f t="shared" si="9"/>
        <v>2.117313430288065E-4</v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1.8850403036767199E-2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19</v>
      </c>
      <c r="B127" s="2">
        <v>8</v>
      </c>
      <c r="C127" s="2">
        <v>6</v>
      </c>
      <c r="D127" s="62">
        <f t="shared" si="8"/>
        <v>0.70922489956286816</v>
      </c>
      <c r="E127" s="62">
        <f t="shared" si="8"/>
        <v>5.3914793522211721E-2</v>
      </c>
      <c r="F127" s="62">
        <f t="shared" si="8"/>
        <v>3.3048400974664417E-2</v>
      </c>
      <c r="G127" s="69">
        <f t="shared" si="8"/>
        <v>9.7337263691457676E-3</v>
      </c>
      <c r="H127" s="62">
        <f t="shared" si="8"/>
        <v>2.4240213919887565E-2</v>
      </c>
      <c r="I127" s="62">
        <f t="shared" ref="D127:S172" si="10">I$1</f>
        <v>9.9211248494990342E-2</v>
      </c>
      <c r="J127" s="62">
        <f t="shared" si="10"/>
        <v>3.7078543142536847E-3</v>
      </c>
      <c r="K127" s="62">
        <f t="shared" si="10"/>
        <v>1.783203255563592E-4</v>
      </c>
      <c r="L127" s="62">
        <f t="shared" si="10"/>
        <v>4.683439318606831E-4</v>
      </c>
      <c r="M127" s="62">
        <f t="shared" si="10"/>
        <v>4.0725710169149464E-2</v>
      </c>
      <c r="N127" s="62">
        <f t="shared" si="9"/>
        <v>1.8218403218137627E-2</v>
      </c>
      <c r="O127" s="62">
        <f t="shared" si="9"/>
        <v>1.1628411528718372E-4</v>
      </c>
      <c r="P127" s="62">
        <f t="shared" si="9"/>
        <v>1.1504855489393568E-3</v>
      </c>
      <c r="Q127" s="62">
        <f t="shared" si="9"/>
        <v>1.2562085047619681E-3</v>
      </c>
      <c r="R127" s="62">
        <f t="shared" si="9"/>
        <v>1.4071302116306608E-4</v>
      </c>
      <c r="S127" s="62">
        <f t="shared" si="9"/>
        <v>9.0544527121134752E-6</v>
      </c>
      <c r="T127" s="62">
        <f t="shared" si="9"/>
        <v>4.4397497225622268E-3</v>
      </c>
      <c r="U127" s="62">
        <f t="shared" si="9"/>
        <v>3.8584888212328311E-6</v>
      </c>
      <c r="V127" s="62">
        <f t="shared" si="9"/>
        <v>2.117313430288065E-4</v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1.8850403036767199E-2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19</v>
      </c>
      <c r="B128" s="2">
        <v>8</v>
      </c>
      <c r="C128" s="2">
        <v>7</v>
      </c>
      <c r="D128" s="62">
        <f t="shared" si="10"/>
        <v>0.70922489956286816</v>
      </c>
      <c r="E128" s="62">
        <f t="shared" si="10"/>
        <v>5.3914793522211721E-2</v>
      </c>
      <c r="F128" s="62">
        <f t="shared" si="10"/>
        <v>3.3048400974664417E-2</v>
      </c>
      <c r="G128" s="69">
        <f t="shared" si="10"/>
        <v>9.7337263691457676E-3</v>
      </c>
      <c r="H128" s="62">
        <f t="shared" si="10"/>
        <v>2.4240213919887565E-2</v>
      </c>
      <c r="I128" s="62">
        <f t="shared" si="10"/>
        <v>9.9211248494990342E-2</v>
      </c>
      <c r="J128" s="62">
        <f t="shared" si="10"/>
        <v>3.7078543142536847E-3</v>
      </c>
      <c r="K128" s="62">
        <f t="shared" si="10"/>
        <v>1.783203255563592E-4</v>
      </c>
      <c r="L128" s="62">
        <f t="shared" si="10"/>
        <v>4.683439318606831E-4</v>
      </c>
      <c r="M128" s="62">
        <f t="shared" si="10"/>
        <v>4.0725710169149464E-2</v>
      </c>
      <c r="N128" s="62">
        <f t="shared" si="9"/>
        <v>1.8218403218137627E-2</v>
      </c>
      <c r="O128" s="62">
        <f t="shared" si="9"/>
        <v>1.1628411528718372E-4</v>
      </c>
      <c r="P128" s="62">
        <f t="shared" si="9"/>
        <v>1.1504855489393568E-3</v>
      </c>
      <c r="Q128" s="62">
        <f t="shared" si="9"/>
        <v>1.2562085047619681E-3</v>
      </c>
      <c r="R128" s="62">
        <f t="shared" si="9"/>
        <v>1.4071302116306608E-4</v>
      </c>
      <c r="S128" s="62">
        <f t="shared" si="9"/>
        <v>9.0544527121134752E-6</v>
      </c>
      <c r="T128" s="62">
        <f t="shared" si="9"/>
        <v>4.4397497225622268E-3</v>
      </c>
      <c r="U128" s="62">
        <f t="shared" si="9"/>
        <v>3.8584888212328311E-6</v>
      </c>
      <c r="V128" s="62">
        <f t="shared" si="9"/>
        <v>2.117313430288065E-4</v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1.8850403036767199E-2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19</v>
      </c>
      <c r="B129" s="2">
        <v>8</v>
      </c>
      <c r="C129" s="2">
        <v>8</v>
      </c>
      <c r="D129" s="62">
        <f t="shared" si="10"/>
        <v>0.70922489956286816</v>
      </c>
      <c r="E129" s="62">
        <f t="shared" si="10"/>
        <v>5.3914793522211721E-2</v>
      </c>
      <c r="F129" s="62">
        <f t="shared" si="10"/>
        <v>3.3048400974664417E-2</v>
      </c>
      <c r="G129" s="69">
        <f t="shared" si="10"/>
        <v>9.7337263691457676E-3</v>
      </c>
      <c r="H129" s="62">
        <f t="shared" si="10"/>
        <v>2.4240213919887565E-2</v>
      </c>
      <c r="I129" s="62">
        <f t="shared" si="10"/>
        <v>9.9211248494990342E-2</v>
      </c>
      <c r="J129" s="62">
        <f t="shared" si="10"/>
        <v>3.7078543142536847E-3</v>
      </c>
      <c r="K129" s="62">
        <f t="shared" si="10"/>
        <v>1.783203255563592E-4</v>
      </c>
      <c r="L129" s="62">
        <f t="shared" si="10"/>
        <v>4.683439318606831E-4</v>
      </c>
      <c r="M129" s="62">
        <f t="shared" si="10"/>
        <v>4.0725710169149464E-2</v>
      </c>
      <c r="N129" s="62">
        <f t="shared" si="9"/>
        <v>1.8218403218137627E-2</v>
      </c>
      <c r="O129" s="62">
        <f t="shared" si="9"/>
        <v>1.1628411528718372E-4</v>
      </c>
      <c r="P129" s="62">
        <f t="shared" si="9"/>
        <v>1.1504855489393568E-3</v>
      </c>
      <c r="Q129" s="62">
        <f t="shared" si="9"/>
        <v>1.2562085047619681E-3</v>
      </c>
      <c r="R129" s="62">
        <f t="shared" si="9"/>
        <v>1.4071302116306608E-4</v>
      </c>
      <c r="S129" s="62">
        <f t="shared" si="9"/>
        <v>9.0544527121134752E-6</v>
      </c>
      <c r="T129" s="62">
        <f t="shared" si="9"/>
        <v>4.4397497225622268E-3</v>
      </c>
      <c r="U129" s="62">
        <f t="shared" si="9"/>
        <v>3.8584888212328311E-6</v>
      </c>
      <c r="V129" s="62">
        <f t="shared" si="9"/>
        <v>2.117313430288065E-4</v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1.8850403036767199E-2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19</v>
      </c>
      <c r="B130" s="2">
        <v>8</v>
      </c>
      <c r="C130" s="2">
        <v>9</v>
      </c>
      <c r="D130" s="62">
        <f t="shared" si="10"/>
        <v>0.70922489956286816</v>
      </c>
      <c r="E130" s="62">
        <f t="shared" si="10"/>
        <v>5.3914793522211721E-2</v>
      </c>
      <c r="F130" s="62">
        <f t="shared" si="10"/>
        <v>3.3048400974664417E-2</v>
      </c>
      <c r="G130" s="69">
        <f t="shared" si="10"/>
        <v>9.7337263691457676E-3</v>
      </c>
      <c r="H130" s="62">
        <f t="shared" si="10"/>
        <v>2.4240213919887565E-2</v>
      </c>
      <c r="I130" s="62">
        <f t="shared" si="10"/>
        <v>9.9211248494990342E-2</v>
      </c>
      <c r="J130" s="62">
        <f t="shared" si="10"/>
        <v>3.7078543142536847E-3</v>
      </c>
      <c r="K130" s="62">
        <f t="shared" si="10"/>
        <v>1.783203255563592E-4</v>
      </c>
      <c r="L130" s="62">
        <f t="shared" si="10"/>
        <v>4.683439318606831E-4</v>
      </c>
      <c r="M130" s="62">
        <f t="shared" si="10"/>
        <v>4.0725710169149464E-2</v>
      </c>
      <c r="N130" s="62">
        <f t="shared" si="9"/>
        <v>1.8218403218137627E-2</v>
      </c>
      <c r="O130" s="62">
        <f t="shared" si="9"/>
        <v>1.1628411528718372E-4</v>
      </c>
      <c r="P130" s="62">
        <f t="shared" si="9"/>
        <v>1.1504855489393568E-3</v>
      </c>
      <c r="Q130" s="62">
        <f t="shared" si="9"/>
        <v>1.2562085047619681E-3</v>
      </c>
      <c r="R130" s="62">
        <f t="shared" si="9"/>
        <v>1.4071302116306608E-4</v>
      </c>
      <c r="S130" s="62">
        <f t="shared" si="9"/>
        <v>9.0544527121134752E-6</v>
      </c>
      <c r="T130" s="62">
        <f t="shared" si="9"/>
        <v>4.4397497225622268E-3</v>
      </c>
      <c r="U130" s="62">
        <f t="shared" si="9"/>
        <v>3.8584888212328311E-6</v>
      </c>
      <c r="V130" s="62">
        <f t="shared" si="9"/>
        <v>2.117313430288065E-4</v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1.8850403036767199E-2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19</v>
      </c>
      <c r="B131" s="2">
        <v>8</v>
      </c>
      <c r="C131" s="2">
        <v>10</v>
      </c>
      <c r="D131" s="62">
        <f t="shared" si="10"/>
        <v>0.70922489956286816</v>
      </c>
      <c r="E131" s="62">
        <f t="shared" si="10"/>
        <v>5.3914793522211721E-2</v>
      </c>
      <c r="F131" s="62">
        <f t="shared" si="10"/>
        <v>3.3048400974664417E-2</v>
      </c>
      <c r="G131" s="69">
        <f t="shared" si="10"/>
        <v>9.7337263691457676E-3</v>
      </c>
      <c r="H131" s="62">
        <f t="shared" si="10"/>
        <v>2.4240213919887565E-2</v>
      </c>
      <c r="I131" s="62">
        <f t="shared" si="10"/>
        <v>9.9211248494990342E-2</v>
      </c>
      <c r="J131" s="62">
        <f t="shared" si="10"/>
        <v>3.7078543142536847E-3</v>
      </c>
      <c r="K131" s="62">
        <f t="shared" si="10"/>
        <v>1.783203255563592E-4</v>
      </c>
      <c r="L131" s="62">
        <f t="shared" si="10"/>
        <v>4.683439318606831E-4</v>
      </c>
      <c r="M131" s="62">
        <f t="shared" si="10"/>
        <v>4.0725710169149464E-2</v>
      </c>
      <c r="N131" s="62">
        <f t="shared" si="9"/>
        <v>1.8218403218137627E-2</v>
      </c>
      <c r="O131" s="62">
        <f t="shared" si="9"/>
        <v>1.1628411528718372E-4</v>
      </c>
      <c r="P131" s="62">
        <f t="shared" si="9"/>
        <v>1.1504855489393568E-3</v>
      </c>
      <c r="Q131" s="62">
        <f t="shared" si="9"/>
        <v>1.2562085047619681E-3</v>
      </c>
      <c r="R131" s="62">
        <f t="shared" si="9"/>
        <v>1.4071302116306608E-4</v>
      </c>
      <c r="S131" s="62">
        <f t="shared" si="9"/>
        <v>9.0544527121134752E-6</v>
      </c>
      <c r="T131" s="62">
        <f t="shared" si="9"/>
        <v>4.4397497225622268E-3</v>
      </c>
      <c r="U131" s="62">
        <f t="shared" si="9"/>
        <v>3.8584888212328311E-6</v>
      </c>
      <c r="V131" s="62">
        <f t="shared" si="9"/>
        <v>2.117313430288065E-4</v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1.8850403036767199E-2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19</v>
      </c>
      <c r="B132" s="2">
        <v>8</v>
      </c>
      <c r="C132" s="2">
        <v>11</v>
      </c>
      <c r="D132" s="62">
        <f t="shared" si="10"/>
        <v>0.70922489956286816</v>
      </c>
      <c r="E132" s="62">
        <f t="shared" si="10"/>
        <v>5.3914793522211721E-2</v>
      </c>
      <c r="F132" s="62">
        <f t="shared" si="10"/>
        <v>3.3048400974664417E-2</v>
      </c>
      <c r="G132" s="69">
        <f t="shared" si="10"/>
        <v>9.7337263691457676E-3</v>
      </c>
      <c r="H132" s="62">
        <f t="shared" si="10"/>
        <v>2.4240213919887565E-2</v>
      </c>
      <c r="I132" s="62">
        <f t="shared" si="10"/>
        <v>9.9211248494990342E-2</v>
      </c>
      <c r="J132" s="62">
        <f t="shared" si="10"/>
        <v>3.7078543142536847E-3</v>
      </c>
      <c r="K132" s="62">
        <f t="shared" si="10"/>
        <v>1.783203255563592E-4</v>
      </c>
      <c r="L132" s="62">
        <f t="shared" si="10"/>
        <v>4.683439318606831E-4</v>
      </c>
      <c r="M132" s="62">
        <f t="shared" si="10"/>
        <v>4.0725710169149464E-2</v>
      </c>
      <c r="N132" s="62">
        <f t="shared" si="9"/>
        <v>1.8218403218137627E-2</v>
      </c>
      <c r="O132" s="62">
        <f t="shared" si="9"/>
        <v>1.1628411528718372E-4</v>
      </c>
      <c r="P132" s="62">
        <f t="shared" si="9"/>
        <v>1.1504855489393568E-3</v>
      </c>
      <c r="Q132" s="62">
        <f t="shared" si="9"/>
        <v>1.2562085047619681E-3</v>
      </c>
      <c r="R132" s="62">
        <f t="shared" si="9"/>
        <v>1.4071302116306608E-4</v>
      </c>
      <c r="S132" s="62">
        <f t="shared" si="9"/>
        <v>9.0544527121134752E-6</v>
      </c>
      <c r="T132" s="62">
        <f t="shared" si="9"/>
        <v>4.4397497225622268E-3</v>
      </c>
      <c r="U132" s="62">
        <f t="shared" si="9"/>
        <v>3.8584888212328311E-6</v>
      </c>
      <c r="V132" s="62">
        <f t="shared" si="9"/>
        <v>2.117313430288065E-4</v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1.8850403036767199E-2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19</v>
      </c>
      <c r="B133" s="2">
        <v>8</v>
      </c>
      <c r="C133" s="2">
        <v>12</v>
      </c>
      <c r="D133" s="62">
        <f t="shared" si="10"/>
        <v>0.70922489956286816</v>
      </c>
      <c r="E133" s="62">
        <f t="shared" si="10"/>
        <v>5.3914793522211721E-2</v>
      </c>
      <c r="F133" s="62">
        <f t="shared" si="10"/>
        <v>3.3048400974664417E-2</v>
      </c>
      <c r="G133" s="69">
        <f t="shared" si="10"/>
        <v>9.7337263691457676E-3</v>
      </c>
      <c r="H133" s="62">
        <f t="shared" si="10"/>
        <v>2.4240213919887565E-2</v>
      </c>
      <c r="I133" s="62">
        <f t="shared" si="10"/>
        <v>9.9211248494990342E-2</v>
      </c>
      <c r="J133" s="62">
        <f t="shared" si="10"/>
        <v>3.7078543142536847E-3</v>
      </c>
      <c r="K133" s="62">
        <f t="shared" si="10"/>
        <v>1.783203255563592E-4</v>
      </c>
      <c r="L133" s="62">
        <f t="shared" si="10"/>
        <v>4.683439318606831E-4</v>
      </c>
      <c r="M133" s="62">
        <f t="shared" si="10"/>
        <v>4.0725710169149464E-2</v>
      </c>
      <c r="N133" s="62">
        <f t="shared" si="9"/>
        <v>1.8218403218137627E-2</v>
      </c>
      <c r="O133" s="62">
        <f t="shared" si="9"/>
        <v>1.1628411528718372E-4</v>
      </c>
      <c r="P133" s="62">
        <f t="shared" si="9"/>
        <v>1.1504855489393568E-3</v>
      </c>
      <c r="Q133" s="62">
        <f t="shared" si="9"/>
        <v>1.2562085047619681E-3</v>
      </c>
      <c r="R133" s="62">
        <f t="shared" si="9"/>
        <v>1.4071302116306608E-4</v>
      </c>
      <c r="S133" s="62">
        <f t="shared" si="9"/>
        <v>9.0544527121134752E-6</v>
      </c>
      <c r="T133" s="62">
        <f t="shared" si="9"/>
        <v>4.4397497225622268E-3</v>
      </c>
      <c r="U133" s="62">
        <f t="shared" si="9"/>
        <v>3.8584888212328311E-6</v>
      </c>
      <c r="V133" s="62">
        <f t="shared" si="9"/>
        <v>2.117313430288065E-4</v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1.8850403036767199E-2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19</v>
      </c>
      <c r="B134" s="2">
        <v>8</v>
      </c>
      <c r="C134" s="2">
        <v>13</v>
      </c>
      <c r="D134" s="62">
        <f t="shared" si="10"/>
        <v>0.70922489956286816</v>
      </c>
      <c r="E134" s="62">
        <f t="shared" si="10"/>
        <v>5.3914793522211721E-2</v>
      </c>
      <c r="F134" s="62">
        <f t="shared" si="10"/>
        <v>3.3048400974664417E-2</v>
      </c>
      <c r="G134" s="69">
        <f t="shared" si="10"/>
        <v>9.7337263691457676E-3</v>
      </c>
      <c r="H134" s="62">
        <f t="shared" si="10"/>
        <v>2.4240213919887565E-2</v>
      </c>
      <c r="I134" s="62">
        <f t="shared" si="10"/>
        <v>9.9211248494990342E-2</v>
      </c>
      <c r="J134" s="62">
        <f t="shared" si="10"/>
        <v>3.7078543142536847E-3</v>
      </c>
      <c r="K134" s="62">
        <f t="shared" si="10"/>
        <v>1.783203255563592E-4</v>
      </c>
      <c r="L134" s="62">
        <f t="shared" si="10"/>
        <v>4.683439318606831E-4</v>
      </c>
      <c r="M134" s="62">
        <f t="shared" si="10"/>
        <v>4.0725710169149464E-2</v>
      </c>
      <c r="N134" s="62">
        <f t="shared" si="9"/>
        <v>1.8218403218137627E-2</v>
      </c>
      <c r="O134" s="62">
        <f t="shared" si="9"/>
        <v>1.1628411528718372E-4</v>
      </c>
      <c r="P134" s="62">
        <f t="shared" si="9"/>
        <v>1.1504855489393568E-3</v>
      </c>
      <c r="Q134" s="62">
        <f t="shared" si="9"/>
        <v>1.2562085047619681E-3</v>
      </c>
      <c r="R134" s="62">
        <f t="shared" si="9"/>
        <v>1.4071302116306608E-4</v>
      </c>
      <c r="S134" s="62">
        <f t="shared" si="9"/>
        <v>9.0544527121134752E-6</v>
      </c>
      <c r="T134" s="62">
        <f t="shared" si="9"/>
        <v>4.4397497225622268E-3</v>
      </c>
      <c r="U134" s="62">
        <f t="shared" si="9"/>
        <v>3.8584888212328311E-6</v>
      </c>
      <c r="V134" s="62">
        <f t="shared" si="9"/>
        <v>2.117313430288065E-4</v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1.8850403036767199E-2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19</v>
      </c>
      <c r="B135" s="2">
        <v>8</v>
      </c>
      <c r="C135" s="2">
        <v>14</v>
      </c>
      <c r="D135" s="62">
        <f t="shared" si="10"/>
        <v>0.70922489956286816</v>
      </c>
      <c r="E135" s="62">
        <f t="shared" si="10"/>
        <v>5.3914793522211721E-2</v>
      </c>
      <c r="F135" s="62">
        <f t="shared" si="10"/>
        <v>3.3048400974664417E-2</v>
      </c>
      <c r="G135" s="69">
        <f t="shared" si="10"/>
        <v>9.7337263691457676E-3</v>
      </c>
      <c r="H135" s="62">
        <f t="shared" si="10"/>
        <v>2.4240213919887565E-2</v>
      </c>
      <c r="I135" s="62">
        <f t="shared" si="10"/>
        <v>9.9211248494990342E-2</v>
      </c>
      <c r="J135" s="62">
        <f t="shared" si="10"/>
        <v>3.7078543142536847E-3</v>
      </c>
      <c r="K135" s="62">
        <f t="shared" si="10"/>
        <v>1.783203255563592E-4</v>
      </c>
      <c r="L135" s="62">
        <f t="shared" si="10"/>
        <v>4.683439318606831E-4</v>
      </c>
      <c r="M135" s="62">
        <f t="shared" si="10"/>
        <v>4.0725710169149464E-2</v>
      </c>
      <c r="N135" s="62">
        <f t="shared" si="9"/>
        <v>1.8218403218137627E-2</v>
      </c>
      <c r="O135" s="62">
        <f t="shared" si="9"/>
        <v>1.1628411528718372E-4</v>
      </c>
      <c r="P135" s="62">
        <f t="shared" si="9"/>
        <v>1.1504855489393568E-3</v>
      </c>
      <c r="Q135" s="62">
        <f t="shared" si="9"/>
        <v>1.2562085047619681E-3</v>
      </c>
      <c r="R135" s="62">
        <f t="shared" si="9"/>
        <v>1.4071302116306608E-4</v>
      </c>
      <c r="S135" s="62">
        <f t="shared" si="9"/>
        <v>9.0544527121134752E-6</v>
      </c>
      <c r="T135" s="62">
        <f t="shared" si="9"/>
        <v>4.4397497225622268E-3</v>
      </c>
      <c r="U135" s="62">
        <f t="shared" si="9"/>
        <v>3.8584888212328311E-6</v>
      </c>
      <c r="V135" s="62">
        <f t="shared" si="9"/>
        <v>2.117313430288065E-4</v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1.8850403036767199E-2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19</v>
      </c>
      <c r="B136" s="2">
        <v>8</v>
      </c>
      <c r="C136" s="2">
        <v>15</v>
      </c>
      <c r="D136" s="62">
        <f t="shared" si="10"/>
        <v>0.70922489956286816</v>
      </c>
      <c r="E136" s="62">
        <f t="shared" si="10"/>
        <v>5.3914793522211721E-2</v>
      </c>
      <c r="F136" s="62">
        <f t="shared" si="10"/>
        <v>3.3048400974664417E-2</v>
      </c>
      <c r="G136" s="69">
        <f t="shared" si="10"/>
        <v>9.7337263691457676E-3</v>
      </c>
      <c r="H136" s="62">
        <f t="shared" si="10"/>
        <v>2.4240213919887565E-2</v>
      </c>
      <c r="I136" s="62">
        <f t="shared" si="10"/>
        <v>9.9211248494990342E-2</v>
      </c>
      <c r="J136" s="62">
        <f t="shared" si="10"/>
        <v>3.7078543142536847E-3</v>
      </c>
      <c r="K136" s="62">
        <f t="shared" si="10"/>
        <v>1.783203255563592E-4</v>
      </c>
      <c r="L136" s="62">
        <f t="shared" si="10"/>
        <v>4.683439318606831E-4</v>
      </c>
      <c r="M136" s="62">
        <f t="shared" si="10"/>
        <v>4.0725710169149464E-2</v>
      </c>
      <c r="N136" s="62">
        <f t="shared" si="9"/>
        <v>1.8218403218137627E-2</v>
      </c>
      <c r="O136" s="62">
        <f t="shared" si="9"/>
        <v>1.1628411528718372E-4</v>
      </c>
      <c r="P136" s="62">
        <f t="shared" si="9"/>
        <v>1.1504855489393568E-3</v>
      </c>
      <c r="Q136" s="62">
        <f t="shared" si="9"/>
        <v>1.2562085047619681E-3</v>
      </c>
      <c r="R136" s="62">
        <f t="shared" si="9"/>
        <v>1.4071302116306608E-4</v>
      </c>
      <c r="S136" s="62">
        <f t="shared" si="9"/>
        <v>9.0544527121134752E-6</v>
      </c>
      <c r="T136" s="62">
        <f t="shared" si="9"/>
        <v>4.4397497225622268E-3</v>
      </c>
      <c r="U136" s="62">
        <f t="shared" si="9"/>
        <v>3.8584888212328311E-6</v>
      </c>
      <c r="V136" s="62">
        <f t="shared" si="9"/>
        <v>2.117313430288065E-4</v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1.8850403036767199E-2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19</v>
      </c>
      <c r="B137" s="2">
        <v>8</v>
      </c>
      <c r="C137" s="2">
        <v>16</v>
      </c>
      <c r="D137" s="62">
        <f t="shared" si="10"/>
        <v>0.70922489956286816</v>
      </c>
      <c r="E137" s="62">
        <f t="shared" si="10"/>
        <v>5.3914793522211721E-2</v>
      </c>
      <c r="F137" s="62">
        <f t="shared" si="10"/>
        <v>3.3048400974664417E-2</v>
      </c>
      <c r="G137" s="69">
        <f t="shared" si="10"/>
        <v>9.7337263691457676E-3</v>
      </c>
      <c r="H137" s="62">
        <f t="shared" si="10"/>
        <v>2.4240213919887565E-2</v>
      </c>
      <c r="I137" s="62">
        <f t="shared" si="10"/>
        <v>9.9211248494990342E-2</v>
      </c>
      <c r="J137" s="62">
        <f t="shared" si="10"/>
        <v>3.7078543142536847E-3</v>
      </c>
      <c r="K137" s="62">
        <f t="shared" si="10"/>
        <v>1.783203255563592E-4</v>
      </c>
      <c r="L137" s="62">
        <f t="shared" si="10"/>
        <v>4.683439318606831E-4</v>
      </c>
      <c r="M137" s="62">
        <f t="shared" si="10"/>
        <v>4.0725710169149464E-2</v>
      </c>
      <c r="N137" s="62">
        <f t="shared" si="9"/>
        <v>1.8218403218137627E-2</v>
      </c>
      <c r="O137" s="62">
        <f t="shared" si="9"/>
        <v>1.1628411528718372E-4</v>
      </c>
      <c r="P137" s="62">
        <f t="shared" si="9"/>
        <v>1.1504855489393568E-3</v>
      </c>
      <c r="Q137" s="62">
        <f t="shared" si="9"/>
        <v>1.2562085047619681E-3</v>
      </c>
      <c r="R137" s="62">
        <f t="shared" si="9"/>
        <v>1.4071302116306608E-4</v>
      </c>
      <c r="S137" s="62">
        <f t="shared" si="9"/>
        <v>9.0544527121134752E-6</v>
      </c>
      <c r="T137" s="62">
        <f t="shared" si="9"/>
        <v>4.4397497225622268E-3</v>
      </c>
      <c r="U137" s="62">
        <f t="shared" si="9"/>
        <v>3.8584888212328311E-6</v>
      </c>
      <c r="V137" s="62">
        <f t="shared" si="9"/>
        <v>2.117313430288065E-4</v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1.8850403036767199E-2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19</v>
      </c>
      <c r="B138" s="2">
        <v>8</v>
      </c>
      <c r="C138" s="2" t="s">
        <v>57</v>
      </c>
      <c r="D138" s="62">
        <f t="shared" si="10"/>
        <v>0.70922489956286816</v>
      </c>
      <c r="E138" s="62">
        <f t="shared" si="10"/>
        <v>5.3914793522211721E-2</v>
      </c>
      <c r="F138" s="62">
        <f t="shared" si="10"/>
        <v>3.3048400974664417E-2</v>
      </c>
      <c r="G138" s="69">
        <f t="shared" si="10"/>
        <v>9.7337263691457676E-3</v>
      </c>
      <c r="H138" s="62">
        <f t="shared" si="10"/>
        <v>2.4240213919887565E-2</v>
      </c>
      <c r="I138" s="62">
        <f t="shared" si="10"/>
        <v>9.9211248494990342E-2</v>
      </c>
      <c r="J138" s="62">
        <f t="shared" si="10"/>
        <v>3.7078543142536847E-3</v>
      </c>
      <c r="K138" s="62">
        <f t="shared" si="10"/>
        <v>1.783203255563592E-4</v>
      </c>
      <c r="L138" s="62">
        <f t="shared" si="10"/>
        <v>4.683439318606831E-4</v>
      </c>
      <c r="M138" s="62">
        <f t="shared" si="10"/>
        <v>4.0725710169149464E-2</v>
      </c>
      <c r="N138" s="62">
        <f t="shared" si="9"/>
        <v>1.8218403218137627E-2</v>
      </c>
      <c r="O138" s="62">
        <f t="shared" si="9"/>
        <v>1.1628411528718372E-4</v>
      </c>
      <c r="P138" s="62">
        <f t="shared" si="9"/>
        <v>1.1504855489393568E-3</v>
      </c>
      <c r="Q138" s="62">
        <f t="shared" si="9"/>
        <v>1.2562085047619681E-3</v>
      </c>
      <c r="R138" s="62">
        <f t="shared" si="9"/>
        <v>1.4071302116306608E-4</v>
      </c>
      <c r="S138" s="62">
        <f t="shared" si="9"/>
        <v>9.0544527121134752E-6</v>
      </c>
      <c r="T138" s="62">
        <f t="shared" si="9"/>
        <v>4.4397497225622268E-3</v>
      </c>
      <c r="U138" s="62">
        <f t="shared" si="9"/>
        <v>3.8584888212328311E-6</v>
      </c>
      <c r="V138" s="62">
        <f t="shared" si="9"/>
        <v>2.117313430288065E-4</v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1.8850403036767199E-2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19</v>
      </c>
      <c r="B139" s="2">
        <v>9</v>
      </c>
      <c r="C139" s="2">
        <v>1</v>
      </c>
      <c r="D139" s="62">
        <f t="shared" si="10"/>
        <v>0.70922489956286816</v>
      </c>
      <c r="E139" s="62">
        <f t="shared" si="10"/>
        <v>5.3914793522211721E-2</v>
      </c>
      <c r="F139" s="62">
        <f t="shared" si="10"/>
        <v>3.3048400974664417E-2</v>
      </c>
      <c r="G139" s="69">
        <f t="shared" si="10"/>
        <v>9.7337263691457676E-3</v>
      </c>
      <c r="H139" s="62">
        <f t="shared" si="10"/>
        <v>2.4240213919887565E-2</v>
      </c>
      <c r="I139" s="62">
        <f t="shared" si="10"/>
        <v>9.9211248494990342E-2</v>
      </c>
      <c r="J139" s="62">
        <f t="shared" si="10"/>
        <v>3.7078543142536847E-3</v>
      </c>
      <c r="K139" s="62">
        <f t="shared" si="10"/>
        <v>1.783203255563592E-4</v>
      </c>
      <c r="L139" s="62">
        <f t="shared" si="10"/>
        <v>4.683439318606831E-4</v>
      </c>
      <c r="M139" s="62">
        <f t="shared" si="10"/>
        <v>4.0725710169149464E-2</v>
      </c>
      <c r="N139" s="62">
        <f t="shared" si="9"/>
        <v>1.8218403218137627E-2</v>
      </c>
      <c r="O139" s="62">
        <f t="shared" si="9"/>
        <v>1.1628411528718372E-4</v>
      </c>
      <c r="P139" s="62">
        <f t="shared" si="9"/>
        <v>1.1504855489393568E-3</v>
      </c>
      <c r="Q139" s="62">
        <f t="shared" si="9"/>
        <v>1.2562085047619681E-3</v>
      </c>
      <c r="R139" s="62">
        <f t="shared" si="9"/>
        <v>1.4071302116306608E-4</v>
      </c>
      <c r="S139" s="62">
        <f t="shared" si="9"/>
        <v>9.0544527121134752E-6</v>
      </c>
      <c r="T139" s="62">
        <f t="shared" si="9"/>
        <v>4.4397497225622268E-3</v>
      </c>
      <c r="U139" s="62">
        <f t="shared" si="9"/>
        <v>3.8584888212328311E-6</v>
      </c>
      <c r="V139" s="62">
        <f t="shared" si="9"/>
        <v>2.117313430288065E-4</v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1.8850403036767199E-2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19</v>
      </c>
      <c r="B140" s="2">
        <v>9</v>
      </c>
      <c r="C140" s="2">
        <v>2</v>
      </c>
      <c r="D140" s="62">
        <f t="shared" si="10"/>
        <v>0.70922489956286816</v>
      </c>
      <c r="E140" s="62">
        <f t="shared" si="10"/>
        <v>5.3914793522211721E-2</v>
      </c>
      <c r="F140" s="62">
        <f t="shared" si="10"/>
        <v>3.3048400974664417E-2</v>
      </c>
      <c r="G140" s="69">
        <f t="shared" si="10"/>
        <v>9.7337263691457676E-3</v>
      </c>
      <c r="H140" s="62">
        <f t="shared" si="10"/>
        <v>2.4240213919887565E-2</v>
      </c>
      <c r="I140" s="62">
        <f t="shared" si="10"/>
        <v>9.9211248494990342E-2</v>
      </c>
      <c r="J140" s="62">
        <f t="shared" si="10"/>
        <v>3.7078543142536847E-3</v>
      </c>
      <c r="K140" s="62">
        <f t="shared" si="10"/>
        <v>1.783203255563592E-4</v>
      </c>
      <c r="L140" s="62">
        <f t="shared" si="10"/>
        <v>4.683439318606831E-4</v>
      </c>
      <c r="M140" s="62">
        <f t="shared" si="10"/>
        <v>4.0725710169149464E-2</v>
      </c>
      <c r="N140" s="62">
        <f t="shared" si="9"/>
        <v>1.8218403218137627E-2</v>
      </c>
      <c r="O140" s="62">
        <f t="shared" si="9"/>
        <v>1.1628411528718372E-4</v>
      </c>
      <c r="P140" s="62">
        <f t="shared" si="9"/>
        <v>1.1504855489393568E-3</v>
      </c>
      <c r="Q140" s="62">
        <f t="shared" si="9"/>
        <v>1.2562085047619681E-3</v>
      </c>
      <c r="R140" s="62">
        <f t="shared" si="9"/>
        <v>1.4071302116306608E-4</v>
      </c>
      <c r="S140" s="62">
        <f t="shared" si="9"/>
        <v>9.0544527121134752E-6</v>
      </c>
      <c r="T140" s="62">
        <f t="shared" si="9"/>
        <v>4.4397497225622268E-3</v>
      </c>
      <c r="U140" s="62">
        <f t="shared" si="9"/>
        <v>3.8584888212328311E-6</v>
      </c>
      <c r="V140" s="62">
        <f t="shared" si="9"/>
        <v>2.117313430288065E-4</v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1.8850403036767199E-2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19</v>
      </c>
      <c r="B141" s="2">
        <v>9</v>
      </c>
      <c r="C141" s="2">
        <v>3</v>
      </c>
      <c r="D141" s="62">
        <f t="shared" si="10"/>
        <v>0.70922489956286816</v>
      </c>
      <c r="E141" s="62">
        <f t="shared" si="10"/>
        <v>5.3914793522211721E-2</v>
      </c>
      <c r="F141" s="62">
        <f t="shared" si="10"/>
        <v>3.3048400974664417E-2</v>
      </c>
      <c r="G141" s="69">
        <f t="shared" si="10"/>
        <v>9.7337263691457676E-3</v>
      </c>
      <c r="H141" s="62">
        <f t="shared" si="10"/>
        <v>2.4240213919887565E-2</v>
      </c>
      <c r="I141" s="62">
        <f t="shared" si="10"/>
        <v>9.9211248494990342E-2</v>
      </c>
      <c r="J141" s="62">
        <f t="shared" si="10"/>
        <v>3.7078543142536847E-3</v>
      </c>
      <c r="K141" s="62">
        <f t="shared" si="10"/>
        <v>1.783203255563592E-4</v>
      </c>
      <c r="L141" s="62">
        <f t="shared" si="10"/>
        <v>4.683439318606831E-4</v>
      </c>
      <c r="M141" s="62">
        <f t="shared" si="10"/>
        <v>4.0725710169149464E-2</v>
      </c>
      <c r="N141" s="62">
        <f t="shared" si="9"/>
        <v>1.8218403218137627E-2</v>
      </c>
      <c r="O141" s="62">
        <f t="shared" si="9"/>
        <v>1.1628411528718372E-4</v>
      </c>
      <c r="P141" s="62">
        <f t="shared" si="9"/>
        <v>1.1504855489393568E-3</v>
      </c>
      <c r="Q141" s="62">
        <f t="shared" si="9"/>
        <v>1.2562085047619681E-3</v>
      </c>
      <c r="R141" s="62">
        <f t="shared" si="9"/>
        <v>1.4071302116306608E-4</v>
      </c>
      <c r="S141" s="62">
        <f t="shared" si="9"/>
        <v>9.0544527121134752E-6</v>
      </c>
      <c r="T141" s="62">
        <f t="shared" si="9"/>
        <v>4.4397497225622268E-3</v>
      </c>
      <c r="U141" s="62">
        <f t="shared" si="9"/>
        <v>3.8584888212328311E-6</v>
      </c>
      <c r="V141" s="62">
        <f t="shared" si="9"/>
        <v>2.117313430288065E-4</v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1.8850403036767199E-2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19</v>
      </c>
      <c r="B142" s="2">
        <v>9</v>
      </c>
      <c r="C142" s="2">
        <v>4</v>
      </c>
      <c r="D142" s="62">
        <f t="shared" si="10"/>
        <v>0.70922489956286816</v>
      </c>
      <c r="E142" s="62">
        <f t="shared" si="10"/>
        <v>5.3914793522211721E-2</v>
      </c>
      <c r="F142" s="62">
        <f t="shared" si="10"/>
        <v>3.3048400974664417E-2</v>
      </c>
      <c r="G142" s="69">
        <f t="shared" si="10"/>
        <v>9.7337263691457676E-3</v>
      </c>
      <c r="H142" s="62">
        <f t="shared" si="10"/>
        <v>2.4240213919887565E-2</v>
      </c>
      <c r="I142" s="62">
        <f t="shared" si="10"/>
        <v>9.9211248494990342E-2</v>
      </c>
      <c r="J142" s="62">
        <f t="shared" si="10"/>
        <v>3.7078543142536847E-3</v>
      </c>
      <c r="K142" s="62">
        <f t="shared" si="10"/>
        <v>1.783203255563592E-4</v>
      </c>
      <c r="L142" s="62">
        <f t="shared" si="10"/>
        <v>4.683439318606831E-4</v>
      </c>
      <c r="M142" s="62">
        <f t="shared" si="10"/>
        <v>4.0725710169149464E-2</v>
      </c>
      <c r="N142" s="62">
        <f t="shared" si="9"/>
        <v>1.8218403218137627E-2</v>
      </c>
      <c r="O142" s="62">
        <f t="shared" si="9"/>
        <v>1.1628411528718372E-4</v>
      </c>
      <c r="P142" s="62">
        <f t="shared" si="9"/>
        <v>1.1504855489393568E-3</v>
      </c>
      <c r="Q142" s="62">
        <f t="shared" si="9"/>
        <v>1.2562085047619681E-3</v>
      </c>
      <c r="R142" s="62">
        <f t="shared" si="9"/>
        <v>1.4071302116306608E-4</v>
      </c>
      <c r="S142" s="62">
        <f t="shared" si="9"/>
        <v>9.0544527121134752E-6</v>
      </c>
      <c r="T142" s="62">
        <f t="shared" si="9"/>
        <v>4.4397497225622268E-3</v>
      </c>
      <c r="U142" s="62">
        <f t="shared" si="9"/>
        <v>3.8584888212328311E-6</v>
      </c>
      <c r="V142" s="62">
        <f t="shared" si="9"/>
        <v>2.117313430288065E-4</v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1.8850403036767199E-2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19</v>
      </c>
      <c r="B143" s="2">
        <v>9</v>
      </c>
      <c r="C143" s="2">
        <v>5</v>
      </c>
      <c r="D143" s="62">
        <f t="shared" si="10"/>
        <v>0.70922489956286816</v>
      </c>
      <c r="E143" s="62">
        <f t="shared" si="10"/>
        <v>5.3914793522211721E-2</v>
      </c>
      <c r="F143" s="62">
        <f t="shared" si="10"/>
        <v>3.3048400974664417E-2</v>
      </c>
      <c r="G143" s="69">
        <f t="shared" si="10"/>
        <v>9.7337263691457676E-3</v>
      </c>
      <c r="H143" s="62">
        <f t="shared" si="10"/>
        <v>2.4240213919887565E-2</v>
      </c>
      <c r="I143" s="62">
        <f t="shared" si="10"/>
        <v>9.9211248494990342E-2</v>
      </c>
      <c r="J143" s="62">
        <f t="shared" si="10"/>
        <v>3.7078543142536847E-3</v>
      </c>
      <c r="K143" s="62">
        <f t="shared" si="10"/>
        <v>1.783203255563592E-4</v>
      </c>
      <c r="L143" s="62">
        <f t="shared" si="10"/>
        <v>4.683439318606831E-4</v>
      </c>
      <c r="M143" s="62">
        <f t="shared" si="10"/>
        <v>4.0725710169149464E-2</v>
      </c>
      <c r="N143" s="62">
        <f t="shared" si="9"/>
        <v>1.8218403218137627E-2</v>
      </c>
      <c r="O143" s="62">
        <f t="shared" si="9"/>
        <v>1.1628411528718372E-4</v>
      </c>
      <c r="P143" s="62">
        <f t="shared" si="9"/>
        <v>1.1504855489393568E-3</v>
      </c>
      <c r="Q143" s="62">
        <f t="shared" si="9"/>
        <v>1.2562085047619681E-3</v>
      </c>
      <c r="R143" s="62">
        <f t="shared" si="9"/>
        <v>1.4071302116306608E-4</v>
      </c>
      <c r="S143" s="62">
        <f t="shared" si="9"/>
        <v>9.0544527121134752E-6</v>
      </c>
      <c r="T143" s="62">
        <f t="shared" si="9"/>
        <v>4.4397497225622268E-3</v>
      </c>
      <c r="U143" s="62">
        <f t="shared" si="9"/>
        <v>3.8584888212328311E-6</v>
      </c>
      <c r="V143" s="62">
        <f t="shared" si="9"/>
        <v>2.117313430288065E-4</v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1.8850403036767199E-2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19</v>
      </c>
      <c r="B144" s="2">
        <v>9</v>
      </c>
      <c r="C144" s="2">
        <v>6</v>
      </c>
      <c r="D144" s="62">
        <f t="shared" si="10"/>
        <v>0.70922489956286816</v>
      </c>
      <c r="E144" s="62">
        <f t="shared" si="10"/>
        <v>5.3914793522211721E-2</v>
      </c>
      <c r="F144" s="62">
        <f t="shared" si="10"/>
        <v>3.3048400974664417E-2</v>
      </c>
      <c r="G144" s="69">
        <f t="shared" si="10"/>
        <v>9.7337263691457676E-3</v>
      </c>
      <c r="H144" s="62">
        <f t="shared" si="10"/>
        <v>2.4240213919887565E-2</v>
      </c>
      <c r="I144" s="62">
        <f t="shared" si="10"/>
        <v>9.9211248494990342E-2</v>
      </c>
      <c r="J144" s="62">
        <f t="shared" si="10"/>
        <v>3.7078543142536847E-3</v>
      </c>
      <c r="K144" s="62">
        <f t="shared" si="10"/>
        <v>1.783203255563592E-4</v>
      </c>
      <c r="L144" s="62">
        <f t="shared" si="10"/>
        <v>4.683439318606831E-4</v>
      </c>
      <c r="M144" s="62">
        <f t="shared" si="10"/>
        <v>4.0725710169149464E-2</v>
      </c>
      <c r="N144" s="62">
        <f t="shared" si="9"/>
        <v>1.8218403218137627E-2</v>
      </c>
      <c r="O144" s="62">
        <f t="shared" si="9"/>
        <v>1.1628411528718372E-4</v>
      </c>
      <c r="P144" s="62">
        <f t="shared" si="9"/>
        <v>1.1504855489393568E-3</v>
      </c>
      <c r="Q144" s="62">
        <f t="shared" si="9"/>
        <v>1.2562085047619681E-3</v>
      </c>
      <c r="R144" s="62">
        <f t="shared" si="9"/>
        <v>1.4071302116306608E-4</v>
      </c>
      <c r="S144" s="62">
        <f t="shared" si="9"/>
        <v>9.0544527121134752E-6</v>
      </c>
      <c r="T144" s="62">
        <f t="shared" si="9"/>
        <v>4.4397497225622268E-3</v>
      </c>
      <c r="U144" s="62">
        <f t="shared" si="9"/>
        <v>3.8584888212328311E-6</v>
      </c>
      <c r="V144" s="62">
        <f t="shared" si="9"/>
        <v>2.117313430288065E-4</v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1.8850403036767199E-2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19</v>
      </c>
      <c r="B145" s="2">
        <v>9</v>
      </c>
      <c r="C145" s="2">
        <v>7</v>
      </c>
      <c r="D145" s="62">
        <f t="shared" si="10"/>
        <v>0.70922489956286816</v>
      </c>
      <c r="E145" s="62">
        <f t="shared" si="10"/>
        <v>5.3914793522211721E-2</v>
      </c>
      <c r="F145" s="62">
        <f t="shared" si="10"/>
        <v>3.3048400974664417E-2</v>
      </c>
      <c r="G145" s="69">
        <f t="shared" si="10"/>
        <v>9.7337263691457676E-3</v>
      </c>
      <c r="H145" s="62">
        <f t="shared" si="10"/>
        <v>2.4240213919887565E-2</v>
      </c>
      <c r="I145" s="62">
        <f t="shared" si="10"/>
        <v>9.9211248494990342E-2</v>
      </c>
      <c r="J145" s="62">
        <f t="shared" si="10"/>
        <v>3.7078543142536847E-3</v>
      </c>
      <c r="K145" s="62">
        <f t="shared" si="10"/>
        <v>1.783203255563592E-4</v>
      </c>
      <c r="L145" s="62">
        <f t="shared" si="10"/>
        <v>4.683439318606831E-4</v>
      </c>
      <c r="M145" s="62">
        <f t="shared" si="10"/>
        <v>4.0725710169149464E-2</v>
      </c>
      <c r="N145" s="62">
        <f t="shared" si="9"/>
        <v>1.8218403218137627E-2</v>
      </c>
      <c r="O145" s="62">
        <f t="shared" si="9"/>
        <v>1.1628411528718372E-4</v>
      </c>
      <c r="P145" s="62">
        <f t="shared" si="9"/>
        <v>1.1504855489393568E-3</v>
      </c>
      <c r="Q145" s="62">
        <f t="shared" si="9"/>
        <v>1.2562085047619681E-3</v>
      </c>
      <c r="R145" s="62">
        <f t="shared" si="9"/>
        <v>1.4071302116306608E-4</v>
      </c>
      <c r="S145" s="62">
        <f t="shared" si="9"/>
        <v>9.0544527121134752E-6</v>
      </c>
      <c r="T145" s="62">
        <f t="shared" si="9"/>
        <v>4.4397497225622268E-3</v>
      </c>
      <c r="U145" s="62">
        <f t="shared" si="9"/>
        <v>3.8584888212328311E-6</v>
      </c>
      <c r="V145" s="62">
        <f t="shared" si="9"/>
        <v>2.117313430288065E-4</v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1.8850403036767199E-2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19</v>
      </c>
      <c r="B146" s="2">
        <v>9</v>
      </c>
      <c r="C146" s="2">
        <v>8</v>
      </c>
      <c r="D146" s="62">
        <f t="shared" si="10"/>
        <v>0.70922489956286816</v>
      </c>
      <c r="E146" s="62">
        <f t="shared" si="10"/>
        <v>5.3914793522211721E-2</v>
      </c>
      <c r="F146" s="62">
        <f t="shared" si="10"/>
        <v>3.3048400974664417E-2</v>
      </c>
      <c r="G146" s="69">
        <f t="shared" si="10"/>
        <v>9.7337263691457676E-3</v>
      </c>
      <c r="H146" s="62">
        <f t="shared" si="10"/>
        <v>2.4240213919887565E-2</v>
      </c>
      <c r="I146" s="62">
        <f t="shared" si="10"/>
        <v>9.9211248494990342E-2</v>
      </c>
      <c r="J146" s="62">
        <f t="shared" si="10"/>
        <v>3.7078543142536847E-3</v>
      </c>
      <c r="K146" s="62">
        <f t="shared" si="10"/>
        <v>1.783203255563592E-4</v>
      </c>
      <c r="L146" s="62">
        <f t="shared" si="10"/>
        <v>4.683439318606831E-4</v>
      </c>
      <c r="M146" s="62">
        <f t="shared" si="10"/>
        <v>4.0725710169149464E-2</v>
      </c>
      <c r="N146" s="62">
        <f t="shared" si="9"/>
        <v>1.8218403218137627E-2</v>
      </c>
      <c r="O146" s="62">
        <f t="shared" si="9"/>
        <v>1.1628411528718372E-4</v>
      </c>
      <c r="P146" s="62">
        <f t="shared" si="9"/>
        <v>1.1504855489393568E-3</v>
      </c>
      <c r="Q146" s="62">
        <f t="shared" si="9"/>
        <v>1.2562085047619681E-3</v>
      </c>
      <c r="R146" s="62">
        <f t="shared" si="9"/>
        <v>1.4071302116306608E-4</v>
      </c>
      <c r="S146" s="62">
        <f t="shared" si="9"/>
        <v>9.0544527121134752E-6</v>
      </c>
      <c r="T146" s="62">
        <f t="shared" si="9"/>
        <v>4.4397497225622268E-3</v>
      </c>
      <c r="U146" s="62">
        <f t="shared" si="9"/>
        <v>3.8584888212328311E-6</v>
      </c>
      <c r="V146" s="62">
        <f t="shared" si="9"/>
        <v>2.117313430288065E-4</v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1.8850403036767199E-2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19</v>
      </c>
      <c r="B147" s="2">
        <v>9</v>
      </c>
      <c r="C147" s="2">
        <v>9</v>
      </c>
      <c r="D147" s="62">
        <f t="shared" si="10"/>
        <v>0.70922489956286816</v>
      </c>
      <c r="E147" s="62">
        <f t="shared" si="10"/>
        <v>5.3914793522211721E-2</v>
      </c>
      <c r="F147" s="62">
        <f t="shared" si="10"/>
        <v>3.3048400974664417E-2</v>
      </c>
      <c r="G147" s="69">
        <f t="shared" si="10"/>
        <v>9.7337263691457676E-3</v>
      </c>
      <c r="H147" s="62">
        <f t="shared" si="10"/>
        <v>2.4240213919887565E-2</v>
      </c>
      <c r="I147" s="62">
        <f t="shared" si="10"/>
        <v>9.9211248494990342E-2</v>
      </c>
      <c r="J147" s="62">
        <f t="shared" si="10"/>
        <v>3.7078543142536847E-3</v>
      </c>
      <c r="K147" s="62">
        <f t="shared" si="10"/>
        <v>1.783203255563592E-4</v>
      </c>
      <c r="L147" s="62">
        <f t="shared" si="10"/>
        <v>4.683439318606831E-4</v>
      </c>
      <c r="M147" s="62">
        <f t="shared" si="10"/>
        <v>4.0725710169149464E-2</v>
      </c>
      <c r="N147" s="62">
        <f t="shared" si="9"/>
        <v>1.8218403218137627E-2</v>
      </c>
      <c r="O147" s="62">
        <f t="shared" si="9"/>
        <v>1.1628411528718372E-4</v>
      </c>
      <c r="P147" s="62">
        <f t="shared" si="9"/>
        <v>1.1504855489393568E-3</v>
      </c>
      <c r="Q147" s="62">
        <f t="shared" si="9"/>
        <v>1.2562085047619681E-3</v>
      </c>
      <c r="R147" s="62">
        <f t="shared" si="9"/>
        <v>1.4071302116306608E-4</v>
      </c>
      <c r="S147" s="62">
        <f t="shared" si="9"/>
        <v>9.0544527121134752E-6</v>
      </c>
      <c r="T147" s="62">
        <f t="shared" si="9"/>
        <v>4.4397497225622268E-3</v>
      </c>
      <c r="U147" s="62">
        <f t="shared" si="9"/>
        <v>3.8584888212328311E-6</v>
      </c>
      <c r="V147" s="62">
        <f t="shared" si="9"/>
        <v>2.117313430288065E-4</v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1.8850403036767199E-2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19</v>
      </c>
      <c r="B148" s="2">
        <v>9</v>
      </c>
      <c r="C148" s="2">
        <v>10</v>
      </c>
      <c r="D148" s="62">
        <f t="shared" si="10"/>
        <v>0.70922489956286816</v>
      </c>
      <c r="E148" s="62">
        <f t="shared" si="10"/>
        <v>5.3914793522211721E-2</v>
      </c>
      <c r="F148" s="62">
        <f t="shared" si="10"/>
        <v>3.3048400974664417E-2</v>
      </c>
      <c r="G148" s="69">
        <f t="shared" si="10"/>
        <v>9.7337263691457676E-3</v>
      </c>
      <c r="H148" s="62">
        <f t="shared" si="10"/>
        <v>2.4240213919887565E-2</v>
      </c>
      <c r="I148" s="62">
        <f t="shared" si="10"/>
        <v>9.9211248494990342E-2</v>
      </c>
      <c r="J148" s="62">
        <f t="shared" si="10"/>
        <v>3.7078543142536847E-3</v>
      </c>
      <c r="K148" s="62">
        <f t="shared" si="10"/>
        <v>1.783203255563592E-4</v>
      </c>
      <c r="L148" s="62">
        <f t="shared" si="10"/>
        <v>4.683439318606831E-4</v>
      </c>
      <c r="M148" s="62">
        <f t="shared" si="10"/>
        <v>4.0725710169149464E-2</v>
      </c>
      <c r="N148" s="62">
        <f t="shared" si="10"/>
        <v>1.8218403218137627E-2</v>
      </c>
      <c r="O148" s="62">
        <f t="shared" si="10"/>
        <v>1.1628411528718372E-4</v>
      </c>
      <c r="P148" s="62">
        <f t="shared" si="10"/>
        <v>1.1504855489393568E-3</v>
      </c>
      <c r="Q148" s="62">
        <f t="shared" si="10"/>
        <v>1.2562085047619681E-3</v>
      </c>
      <c r="R148" s="62">
        <f t="shared" si="10"/>
        <v>1.4071302116306608E-4</v>
      </c>
      <c r="S148" s="62">
        <f t="shared" si="10"/>
        <v>9.0544527121134752E-6</v>
      </c>
      <c r="T148" s="62">
        <f t="shared" ref="N148:V172" si="11">T$1</f>
        <v>4.4397497225622268E-3</v>
      </c>
      <c r="U148" s="62">
        <f t="shared" si="11"/>
        <v>3.8584888212328311E-6</v>
      </c>
      <c r="V148" s="62">
        <f t="shared" si="11"/>
        <v>2.117313430288065E-4</v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1.8850403036767199E-2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19</v>
      </c>
      <c r="B149" s="2">
        <v>9</v>
      </c>
      <c r="C149" s="2">
        <v>11</v>
      </c>
      <c r="D149" s="62">
        <f t="shared" si="10"/>
        <v>0.70922489956286816</v>
      </c>
      <c r="E149" s="62">
        <f t="shared" si="10"/>
        <v>5.3914793522211721E-2</v>
      </c>
      <c r="F149" s="62">
        <f t="shared" si="10"/>
        <v>3.3048400974664417E-2</v>
      </c>
      <c r="G149" s="69">
        <f t="shared" si="10"/>
        <v>9.7337263691457676E-3</v>
      </c>
      <c r="H149" s="62">
        <f t="shared" si="10"/>
        <v>2.4240213919887565E-2</v>
      </c>
      <c r="I149" s="62">
        <f t="shared" si="10"/>
        <v>9.9211248494990342E-2</v>
      </c>
      <c r="J149" s="62">
        <f t="shared" si="10"/>
        <v>3.7078543142536847E-3</v>
      </c>
      <c r="K149" s="62">
        <f t="shared" si="10"/>
        <v>1.783203255563592E-4</v>
      </c>
      <c r="L149" s="62">
        <f t="shared" si="10"/>
        <v>4.683439318606831E-4</v>
      </c>
      <c r="M149" s="62">
        <f t="shared" si="10"/>
        <v>4.0725710169149464E-2</v>
      </c>
      <c r="N149" s="62">
        <f t="shared" si="11"/>
        <v>1.8218403218137627E-2</v>
      </c>
      <c r="O149" s="62">
        <f t="shared" si="11"/>
        <v>1.1628411528718372E-4</v>
      </c>
      <c r="P149" s="62">
        <f t="shared" si="11"/>
        <v>1.1504855489393568E-3</v>
      </c>
      <c r="Q149" s="62">
        <f t="shared" si="11"/>
        <v>1.2562085047619681E-3</v>
      </c>
      <c r="R149" s="62">
        <f t="shared" si="11"/>
        <v>1.4071302116306608E-4</v>
      </c>
      <c r="S149" s="62">
        <f t="shared" si="11"/>
        <v>9.0544527121134752E-6</v>
      </c>
      <c r="T149" s="62">
        <f t="shared" si="11"/>
        <v>4.4397497225622268E-3</v>
      </c>
      <c r="U149" s="62">
        <f t="shared" si="11"/>
        <v>3.8584888212328311E-6</v>
      </c>
      <c r="V149" s="62">
        <f t="shared" si="11"/>
        <v>2.117313430288065E-4</v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1.8850403036767199E-2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19</v>
      </c>
      <c r="B150" s="2">
        <v>9</v>
      </c>
      <c r="C150" s="2">
        <v>12</v>
      </c>
      <c r="D150" s="62">
        <f t="shared" si="10"/>
        <v>0.70922489956286816</v>
      </c>
      <c r="E150" s="62">
        <f t="shared" si="10"/>
        <v>5.3914793522211721E-2</v>
      </c>
      <c r="F150" s="62">
        <f t="shared" si="10"/>
        <v>3.3048400974664417E-2</v>
      </c>
      <c r="G150" s="69">
        <f t="shared" si="10"/>
        <v>9.7337263691457676E-3</v>
      </c>
      <c r="H150" s="62">
        <f t="shared" si="10"/>
        <v>2.4240213919887565E-2</v>
      </c>
      <c r="I150" s="62">
        <f t="shared" si="10"/>
        <v>9.9211248494990342E-2</v>
      </c>
      <c r="J150" s="62">
        <f t="shared" si="10"/>
        <v>3.7078543142536847E-3</v>
      </c>
      <c r="K150" s="62">
        <f t="shared" si="10"/>
        <v>1.783203255563592E-4</v>
      </c>
      <c r="L150" s="62">
        <f t="shared" si="10"/>
        <v>4.683439318606831E-4</v>
      </c>
      <c r="M150" s="62">
        <f t="shared" si="10"/>
        <v>4.0725710169149464E-2</v>
      </c>
      <c r="N150" s="62">
        <f t="shared" si="11"/>
        <v>1.8218403218137627E-2</v>
      </c>
      <c r="O150" s="62">
        <f t="shared" si="11"/>
        <v>1.1628411528718372E-4</v>
      </c>
      <c r="P150" s="62">
        <f t="shared" si="11"/>
        <v>1.1504855489393568E-3</v>
      </c>
      <c r="Q150" s="62">
        <f t="shared" si="11"/>
        <v>1.2562085047619681E-3</v>
      </c>
      <c r="R150" s="62">
        <f t="shared" si="11"/>
        <v>1.4071302116306608E-4</v>
      </c>
      <c r="S150" s="62">
        <f t="shared" si="11"/>
        <v>9.0544527121134752E-6</v>
      </c>
      <c r="T150" s="62">
        <f t="shared" si="11"/>
        <v>4.4397497225622268E-3</v>
      </c>
      <c r="U150" s="62">
        <f t="shared" si="11"/>
        <v>3.8584888212328311E-6</v>
      </c>
      <c r="V150" s="62">
        <f t="shared" si="11"/>
        <v>2.117313430288065E-4</v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1.8850403036767199E-2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19</v>
      </c>
      <c r="B151" s="2">
        <v>9</v>
      </c>
      <c r="C151" s="2">
        <v>13</v>
      </c>
      <c r="D151" s="62">
        <f t="shared" si="10"/>
        <v>0.70922489956286816</v>
      </c>
      <c r="E151" s="62">
        <f t="shared" si="10"/>
        <v>5.3914793522211721E-2</v>
      </c>
      <c r="F151" s="62">
        <f t="shared" si="10"/>
        <v>3.3048400974664417E-2</v>
      </c>
      <c r="G151" s="69">
        <f t="shared" si="10"/>
        <v>9.7337263691457676E-3</v>
      </c>
      <c r="H151" s="62">
        <f t="shared" si="10"/>
        <v>2.4240213919887565E-2</v>
      </c>
      <c r="I151" s="62">
        <f t="shared" si="10"/>
        <v>9.9211248494990342E-2</v>
      </c>
      <c r="J151" s="62">
        <f t="shared" si="10"/>
        <v>3.7078543142536847E-3</v>
      </c>
      <c r="K151" s="62">
        <f t="shared" si="10"/>
        <v>1.783203255563592E-4</v>
      </c>
      <c r="L151" s="62">
        <f t="shared" si="10"/>
        <v>4.683439318606831E-4</v>
      </c>
      <c r="M151" s="62">
        <f t="shared" si="10"/>
        <v>4.0725710169149464E-2</v>
      </c>
      <c r="N151" s="62">
        <f t="shared" si="11"/>
        <v>1.8218403218137627E-2</v>
      </c>
      <c r="O151" s="62">
        <f t="shared" si="11"/>
        <v>1.1628411528718372E-4</v>
      </c>
      <c r="P151" s="62">
        <f t="shared" si="11"/>
        <v>1.1504855489393568E-3</v>
      </c>
      <c r="Q151" s="62">
        <f t="shared" si="11"/>
        <v>1.2562085047619681E-3</v>
      </c>
      <c r="R151" s="62">
        <f t="shared" si="11"/>
        <v>1.4071302116306608E-4</v>
      </c>
      <c r="S151" s="62">
        <f t="shared" si="11"/>
        <v>9.0544527121134752E-6</v>
      </c>
      <c r="T151" s="62">
        <f t="shared" si="11"/>
        <v>4.4397497225622268E-3</v>
      </c>
      <c r="U151" s="62">
        <f t="shared" si="11"/>
        <v>3.8584888212328311E-6</v>
      </c>
      <c r="V151" s="62">
        <f t="shared" si="11"/>
        <v>2.117313430288065E-4</v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1.8850403036767199E-2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19</v>
      </c>
      <c r="B152" s="2">
        <v>9</v>
      </c>
      <c r="C152" s="2">
        <v>14</v>
      </c>
      <c r="D152" s="62">
        <f t="shared" si="10"/>
        <v>0.70922489956286816</v>
      </c>
      <c r="E152" s="62">
        <f t="shared" si="10"/>
        <v>5.3914793522211721E-2</v>
      </c>
      <c r="F152" s="62">
        <f t="shared" si="10"/>
        <v>3.3048400974664417E-2</v>
      </c>
      <c r="G152" s="69">
        <f t="shared" si="10"/>
        <v>9.7337263691457676E-3</v>
      </c>
      <c r="H152" s="62">
        <f t="shared" ref="D152:M172" si="12">H$1</f>
        <v>2.4240213919887565E-2</v>
      </c>
      <c r="I152" s="62">
        <f t="shared" si="12"/>
        <v>9.9211248494990342E-2</v>
      </c>
      <c r="J152" s="62">
        <f t="shared" si="12"/>
        <v>3.7078543142536847E-3</v>
      </c>
      <c r="K152" s="62">
        <f t="shared" si="12"/>
        <v>1.783203255563592E-4</v>
      </c>
      <c r="L152" s="62">
        <f t="shared" si="12"/>
        <v>4.683439318606831E-4</v>
      </c>
      <c r="M152" s="62">
        <f t="shared" si="12"/>
        <v>4.0725710169149464E-2</v>
      </c>
      <c r="N152" s="62">
        <f t="shared" si="11"/>
        <v>1.8218403218137627E-2</v>
      </c>
      <c r="O152" s="62">
        <f t="shared" si="11"/>
        <v>1.1628411528718372E-4</v>
      </c>
      <c r="P152" s="62">
        <f t="shared" si="11"/>
        <v>1.1504855489393568E-3</v>
      </c>
      <c r="Q152" s="62">
        <f t="shared" si="11"/>
        <v>1.2562085047619681E-3</v>
      </c>
      <c r="R152" s="62">
        <f t="shared" si="11"/>
        <v>1.4071302116306608E-4</v>
      </c>
      <c r="S152" s="62">
        <f t="shared" si="11"/>
        <v>9.0544527121134752E-6</v>
      </c>
      <c r="T152" s="62">
        <f t="shared" si="11"/>
        <v>4.4397497225622268E-3</v>
      </c>
      <c r="U152" s="62">
        <f t="shared" si="11"/>
        <v>3.8584888212328311E-6</v>
      </c>
      <c r="V152" s="62">
        <f t="shared" si="11"/>
        <v>2.117313430288065E-4</v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1.8850403036767199E-2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19</v>
      </c>
      <c r="B153" s="2">
        <v>9</v>
      </c>
      <c r="C153" s="2">
        <v>15</v>
      </c>
      <c r="D153" s="62">
        <f t="shared" si="12"/>
        <v>0.70922489956286816</v>
      </c>
      <c r="E153" s="62">
        <f t="shared" si="12"/>
        <v>5.3914793522211721E-2</v>
      </c>
      <c r="F153" s="62">
        <f t="shared" si="12"/>
        <v>3.3048400974664417E-2</v>
      </c>
      <c r="G153" s="69">
        <f t="shared" si="12"/>
        <v>9.7337263691457676E-3</v>
      </c>
      <c r="H153" s="62">
        <f t="shared" si="12"/>
        <v>2.4240213919887565E-2</v>
      </c>
      <c r="I153" s="62">
        <f t="shared" si="12"/>
        <v>9.9211248494990342E-2</v>
      </c>
      <c r="J153" s="62">
        <f t="shared" si="12"/>
        <v>3.7078543142536847E-3</v>
      </c>
      <c r="K153" s="62">
        <f t="shared" si="12"/>
        <v>1.783203255563592E-4</v>
      </c>
      <c r="L153" s="62">
        <f t="shared" si="12"/>
        <v>4.683439318606831E-4</v>
      </c>
      <c r="M153" s="62">
        <f t="shared" si="12"/>
        <v>4.0725710169149464E-2</v>
      </c>
      <c r="N153" s="62">
        <f t="shared" si="11"/>
        <v>1.8218403218137627E-2</v>
      </c>
      <c r="O153" s="62">
        <f t="shared" si="11"/>
        <v>1.1628411528718372E-4</v>
      </c>
      <c r="P153" s="62">
        <f t="shared" si="11"/>
        <v>1.1504855489393568E-3</v>
      </c>
      <c r="Q153" s="62">
        <f t="shared" si="11"/>
        <v>1.2562085047619681E-3</v>
      </c>
      <c r="R153" s="62">
        <f t="shared" si="11"/>
        <v>1.4071302116306608E-4</v>
      </c>
      <c r="S153" s="62">
        <f t="shared" si="11"/>
        <v>9.0544527121134752E-6</v>
      </c>
      <c r="T153" s="62">
        <f t="shared" si="11"/>
        <v>4.4397497225622268E-3</v>
      </c>
      <c r="U153" s="62">
        <f t="shared" si="11"/>
        <v>3.8584888212328311E-6</v>
      </c>
      <c r="V153" s="62">
        <f t="shared" si="11"/>
        <v>2.117313430288065E-4</v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1.8850403036767199E-2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19</v>
      </c>
      <c r="B154" s="2">
        <v>9</v>
      </c>
      <c r="C154" s="2">
        <v>16</v>
      </c>
      <c r="D154" s="62">
        <f t="shared" si="12"/>
        <v>0.70922489956286816</v>
      </c>
      <c r="E154" s="62">
        <f t="shared" si="12"/>
        <v>5.3914793522211721E-2</v>
      </c>
      <c r="F154" s="62">
        <f t="shared" si="12"/>
        <v>3.3048400974664417E-2</v>
      </c>
      <c r="G154" s="69">
        <f t="shared" si="12"/>
        <v>9.7337263691457676E-3</v>
      </c>
      <c r="H154" s="62">
        <f t="shared" si="12"/>
        <v>2.4240213919887565E-2</v>
      </c>
      <c r="I154" s="62">
        <f t="shared" si="12"/>
        <v>9.9211248494990342E-2</v>
      </c>
      <c r="J154" s="62">
        <f t="shared" si="12"/>
        <v>3.7078543142536847E-3</v>
      </c>
      <c r="K154" s="62">
        <f t="shared" si="12"/>
        <v>1.783203255563592E-4</v>
      </c>
      <c r="L154" s="62">
        <f t="shared" si="12"/>
        <v>4.683439318606831E-4</v>
      </c>
      <c r="M154" s="62">
        <f t="shared" si="12"/>
        <v>4.0725710169149464E-2</v>
      </c>
      <c r="N154" s="62">
        <f t="shared" si="11"/>
        <v>1.8218403218137627E-2</v>
      </c>
      <c r="O154" s="62">
        <f t="shared" si="11"/>
        <v>1.1628411528718372E-4</v>
      </c>
      <c r="P154" s="62">
        <f t="shared" si="11"/>
        <v>1.1504855489393568E-3</v>
      </c>
      <c r="Q154" s="62">
        <f t="shared" si="11"/>
        <v>1.2562085047619681E-3</v>
      </c>
      <c r="R154" s="62">
        <f t="shared" si="11"/>
        <v>1.4071302116306608E-4</v>
      </c>
      <c r="S154" s="62">
        <f t="shared" si="11"/>
        <v>9.0544527121134752E-6</v>
      </c>
      <c r="T154" s="62">
        <f t="shared" si="11"/>
        <v>4.4397497225622268E-3</v>
      </c>
      <c r="U154" s="62">
        <f t="shared" si="11"/>
        <v>3.8584888212328311E-6</v>
      </c>
      <c r="V154" s="62">
        <f t="shared" si="11"/>
        <v>2.117313430288065E-4</v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1.8850403036767199E-2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19</v>
      </c>
      <c r="B155" s="2">
        <v>9</v>
      </c>
      <c r="C155" s="2" t="s">
        <v>57</v>
      </c>
      <c r="D155" s="62">
        <f t="shared" si="12"/>
        <v>0.70922489956286816</v>
      </c>
      <c r="E155" s="62">
        <f t="shared" si="12"/>
        <v>5.3914793522211721E-2</v>
      </c>
      <c r="F155" s="62">
        <f t="shared" si="12"/>
        <v>3.3048400974664417E-2</v>
      </c>
      <c r="G155" s="69">
        <f t="shared" si="12"/>
        <v>9.7337263691457676E-3</v>
      </c>
      <c r="H155" s="62">
        <f t="shared" si="12"/>
        <v>2.4240213919887565E-2</v>
      </c>
      <c r="I155" s="62">
        <f t="shared" si="12"/>
        <v>9.9211248494990342E-2</v>
      </c>
      <c r="J155" s="62">
        <f t="shared" si="12"/>
        <v>3.7078543142536847E-3</v>
      </c>
      <c r="K155" s="62">
        <f t="shared" si="12"/>
        <v>1.783203255563592E-4</v>
      </c>
      <c r="L155" s="62">
        <f t="shared" si="12"/>
        <v>4.683439318606831E-4</v>
      </c>
      <c r="M155" s="62">
        <f t="shared" si="12"/>
        <v>4.0725710169149464E-2</v>
      </c>
      <c r="N155" s="62">
        <f t="shared" si="11"/>
        <v>1.8218403218137627E-2</v>
      </c>
      <c r="O155" s="62">
        <f t="shared" si="11"/>
        <v>1.1628411528718372E-4</v>
      </c>
      <c r="P155" s="62">
        <f t="shared" si="11"/>
        <v>1.1504855489393568E-3</v>
      </c>
      <c r="Q155" s="62">
        <f t="shared" si="11"/>
        <v>1.2562085047619681E-3</v>
      </c>
      <c r="R155" s="62">
        <f t="shared" si="11"/>
        <v>1.4071302116306608E-4</v>
      </c>
      <c r="S155" s="62">
        <f t="shared" si="11"/>
        <v>9.0544527121134752E-6</v>
      </c>
      <c r="T155" s="62">
        <f t="shared" si="11"/>
        <v>4.4397497225622268E-3</v>
      </c>
      <c r="U155" s="62">
        <f t="shared" si="11"/>
        <v>3.8584888212328311E-6</v>
      </c>
      <c r="V155" s="62">
        <f t="shared" si="11"/>
        <v>2.117313430288065E-4</v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1.8850403036767199E-2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19</v>
      </c>
      <c r="B156" s="2">
        <v>10</v>
      </c>
      <c r="C156" s="2">
        <v>1</v>
      </c>
      <c r="D156" s="62">
        <f t="shared" si="12"/>
        <v>0.70922489956286816</v>
      </c>
      <c r="E156" s="62">
        <f t="shared" si="12"/>
        <v>5.3914793522211721E-2</v>
      </c>
      <c r="F156" s="62">
        <f t="shared" si="12"/>
        <v>3.3048400974664417E-2</v>
      </c>
      <c r="G156" s="69">
        <f t="shared" si="12"/>
        <v>9.7337263691457676E-3</v>
      </c>
      <c r="H156" s="62">
        <f t="shared" si="12"/>
        <v>2.4240213919887565E-2</v>
      </c>
      <c r="I156" s="62">
        <f t="shared" si="12"/>
        <v>9.9211248494990342E-2</v>
      </c>
      <c r="J156" s="62">
        <f t="shared" si="12"/>
        <v>3.7078543142536847E-3</v>
      </c>
      <c r="K156" s="62">
        <f t="shared" si="12"/>
        <v>1.783203255563592E-4</v>
      </c>
      <c r="L156" s="62">
        <f t="shared" si="12"/>
        <v>4.683439318606831E-4</v>
      </c>
      <c r="M156" s="62">
        <f t="shared" si="12"/>
        <v>4.0725710169149464E-2</v>
      </c>
      <c r="N156" s="62">
        <f t="shared" si="11"/>
        <v>1.8218403218137627E-2</v>
      </c>
      <c r="O156" s="62">
        <f t="shared" si="11"/>
        <v>1.1628411528718372E-4</v>
      </c>
      <c r="P156" s="62">
        <f t="shared" si="11"/>
        <v>1.1504855489393568E-3</v>
      </c>
      <c r="Q156" s="62">
        <f t="shared" si="11"/>
        <v>1.2562085047619681E-3</v>
      </c>
      <c r="R156" s="62">
        <f t="shared" si="11"/>
        <v>1.4071302116306608E-4</v>
      </c>
      <c r="S156" s="62">
        <f t="shared" si="11"/>
        <v>9.0544527121134752E-6</v>
      </c>
      <c r="T156" s="62">
        <f t="shared" si="11"/>
        <v>4.4397497225622268E-3</v>
      </c>
      <c r="U156" s="62">
        <f t="shared" si="11"/>
        <v>3.8584888212328311E-6</v>
      </c>
      <c r="V156" s="62">
        <f t="shared" si="11"/>
        <v>2.117313430288065E-4</v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1.8850403036767199E-2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19</v>
      </c>
      <c r="B157" s="2">
        <v>10</v>
      </c>
      <c r="C157" s="2">
        <v>2</v>
      </c>
      <c r="D157" s="62">
        <f t="shared" si="12"/>
        <v>0.70922489956286816</v>
      </c>
      <c r="E157" s="62">
        <f t="shared" si="12"/>
        <v>5.3914793522211721E-2</v>
      </c>
      <c r="F157" s="62">
        <f t="shared" si="12"/>
        <v>3.3048400974664417E-2</v>
      </c>
      <c r="G157" s="69">
        <f t="shared" si="12"/>
        <v>9.7337263691457676E-3</v>
      </c>
      <c r="H157" s="62">
        <f t="shared" si="12"/>
        <v>2.4240213919887565E-2</v>
      </c>
      <c r="I157" s="62">
        <f t="shared" si="12"/>
        <v>9.9211248494990342E-2</v>
      </c>
      <c r="J157" s="62">
        <f t="shared" si="12"/>
        <v>3.7078543142536847E-3</v>
      </c>
      <c r="K157" s="62">
        <f t="shared" si="12"/>
        <v>1.783203255563592E-4</v>
      </c>
      <c r="L157" s="62">
        <f t="shared" si="12"/>
        <v>4.683439318606831E-4</v>
      </c>
      <c r="M157" s="62">
        <f t="shared" si="12"/>
        <v>4.0725710169149464E-2</v>
      </c>
      <c r="N157" s="62">
        <f t="shared" si="11"/>
        <v>1.8218403218137627E-2</v>
      </c>
      <c r="O157" s="62">
        <f t="shared" si="11"/>
        <v>1.1628411528718372E-4</v>
      </c>
      <c r="P157" s="62">
        <f t="shared" si="11"/>
        <v>1.1504855489393568E-3</v>
      </c>
      <c r="Q157" s="62">
        <f t="shared" si="11"/>
        <v>1.2562085047619681E-3</v>
      </c>
      <c r="R157" s="62">
        <f t="shared" si="11"/>
        <v>1.4071302116306608E-4</v>
      </c>
      <c r="S157" s="62">
        <f t="shared" si="11"/>
        <v>9.0544527121134752E-6</v>
      </c>
      <c r="T157" s="62">
        <f t="shared" si="11"/>
        <v>4.4397497225622268E-3</v>
      </c>
      <c r="U157" s="62">
        <f t="shared" si="11"/>
        <v>3.8584888212328311E-6</v>
      </c>
      <c r="V157" s="62">
        <f t="shared" si="11"/>
        <v>2.117313430288065E-4</v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1.8850403036767199E-2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19</v>
      </c>
      <c r="B158" s="2">
        <v>10</v>
      </c>
      <c r="C158" s="2">
        <v>3</v>
      </c>
      <c r="D158" s="62">
        <f t="shared" si="12"/>
        <v>0.70922489956286816</v>
      </c>
      <c r="E158" s="62">
        <f t="shared" si="12"/>
        <v>5.3914793522211721E-2</v>
      </c>
      <c r="F158" s="62">
        <f t="shared" si="12"/>
        <v>3.3048400974664417E-2</v>
      </c>
      <c r="G158" s="69">
        <f t="shared" si="12"/>
        <v>9.7337263691457676E-3</v>
      </c>
      <c r="H158" s="62">
        <f t="shared" si="12"/>
        <v>2.4240213919887565E-2</v>
      </c>
      <c r="I158" s="62">
        <f t="shared" si="12"/>
        <v>9.9211248494990342E-2</v>
      </c>
      <c r="J158" s="62">
        <f t="shared" si="12"/>
        <v>3.7078543142536847E-3</v>
      </c>
      <c r="K158" s="62">
        <f t="shared" si="12"/>
        <v>1.783203255563592E-4</v>
      </c>
      <c r="L158" s="62">
        <f t="shared" si="12"/>
        <v>4.683439318606831E-4</v>
      </c>
      <c r="M158" s="62">
        <f t="shared" si="12"/>
        <v>4.0725710169149464E-2</v>
      </c>
      <c r="N158" s="62">
        <f t="shared" si="11"/>
        <v>1.8218403218137627E-2</v>
      </c>
      <c r="O158" s="62">
        <f t="shared" si="11"/>
        <v>1.1628411528718372E-4</v>
      </c>
      <c r="P158" s="62">
        <f t="shared" si="11"/>
        <v>1.1504855489393568E-3</v>
      </c>
      <c r="Q158" s="62">
        <f t="shared" si="11"/>
        <v>1.2562085047619681E-3</v>
      </c>
      <c r="R158" s="62">
        <f t="shared" si="11"/>
        <v>1.4071302116306608E-4</v>
      </c>
      <c r="S158" s="62">
        <f t="shared" si="11"/>
        <v>9.0544527121134752E-6</v>
      </c>
      <c r="T158" s="62">
        <f t="shared" si="11"/>
        <v>4.4397497225622268E-3</v>
      </c>
      <c r="U158" s="62">
        <f t="shared" si="11"/>
        <v>3.8584888212328311E-6</v>
      </c>
      <c r="V158" s="62">
        <f t="shared" si="11"/>
        <v>2.117313430288065E-4</v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1.8850403036767199E-2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19</v>
      </c>
      <c r="B159" s="2">
        <v>10</v>
      </c>
      <c r="C159" s="2">
        <v>4</v>
      </c>
      <c r="D159" s="62">
        <f t="shared" si="12"/>
        <v>0.70922489956286816</v>
      </c>
      <c r="E159" s="62">
        <f t="shared" si="12"/>
        <v>5.3914793522211721E-2</v>
      </c>
      <c r="F159" s="62">
        <f t="shared" si="12"/>
        <v>3.3048400974664417E-2</v>
      </c>
      <c r="G159" s="69">
        <f t="shared" si="12"/>
        <v>9.7337263691457676E-3</v>
      </c>
      <c r="H159" s="62">
        <f t="shared" si="12"/>
        <v>2.4240213919887565E-2</v>
      </c>
      <c r="I159" s="62">
        <f t="shared" si="12"/>
        <v>9.9211248494990342E-2</v>
      </c>
      <c r="J159" s="62">
        <f t="shared" si="12"/>
        <v>3.7078543142536847E-3</v>
      </c>
      <c r="K159" s="62">
        <f t="shared" si="12"/>
        <v>1.783203255563592E-4</v>
      </c>
      <c r="L159" s="62">
        <f t="shared" si="12"/>
        <v>4.683439318606831E-4</v>
      </c>
      <c r="M159" s="62">
        <f t="shared" si="12"/>
        <v>4.0725710169149464E-2</v>
      </c>
      <c r="N159" s="62">
        <f t="shared" si="11"/>
        <v>1.8218403218137627E-2</v>
      </c>
      <c r="O159" s="62">
        <f t="shared" si="11"/>
        <v>1.1628411528718372E-4</v>
      </c>
      <c r="P159" s="62">
        <f t="shared" si="11"/>
        <v>1.1504855489393568E-3</v>
      </c>
      <c r="Q159" s="62">
        <f t="shared" si="11"/>
        <v>1.2562085047619681E-3</v>
      </c>
      <c r="R159" s="62">
        <f t="shared" si="11"/>
        <v>1.4071302116306608E-4</v>
      </c>
      <c r="S159" s="62">
        <f t="shared" si="11"/>
        <v>9.0544527121134752E-6</v>
      </c>
      <c r="T159" s="62">
        <f t="shared" si="11"/>
        <v>4.4397497225622268E-3</v>
      </c>
      <c r="U159" s="62">
        <f t="shared" si="11"/>
        <v>3.8584888212328311E-6</v>
      </c>
      <c r="V159" s="62">
        <f t="shared" si="11"/>
        <v>2.117313430288065E-4</v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1.8850403036767199E-2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19</v>
      </c>
      <c r="B160" s="2">
        <v>10</v>
      </c>
      <c r="C160" s="2">
        <v>5</v>
      </c>
      <c r="D160" s="62">
        <f t="shared" si="12"/>
        <v>0.70922489956286816</v>
      </c>
      <c r="E160" s="62">
        <f t="shared" si="12"/>
        <v>5.3914793522211721E-2</v>
      </c>
      <c r="F160" s="62">
        <f t="shared" si="12"/>
        <v>3.3048400974664417E-2</v>
      </c>
      <c r="G160" s="69">
        <f t="shared" si="12"/>
        <v>9.7337263691457676E-3</v>
      </c>
      <c r="H160" s="62">
        <f t="shared" si="12"/>
        <v>2.4240213919887565E-2</v>
      </c>
      <c r="I160" s="62">
        <f t="shared" si="12"/>
        <v>9.9211248494990342E-2</v>
      </c>
      <c r="J160" s="62">
        <f t="shared" si="12"/>
        <v>3.7078543142536847E-3</v>
      </c>
      <c r="K160" s="62">
        <f t="shared" si="12"/>
        <v>1.783203255563592E-4</v>
      </c>
      <c r="L160" s="62">
        <f t="shared" si="12"/>
        <v>4.683439318606831E-4</v>
      </c>
      <c r="M160" s="62">
        <f t="shared" si="12"/>
        <v>4.0725710169149464E-2</v>
      </c>
      <c r="N160" s="62">
        <f t="shared" si="11"/>
        <v>1.8218403218137627E-2</v>
      </c>
      <c r="O160" s="62">
        <f t="shared" si="11"/>
        <v>1.1628411528718372E-4</v>
      </c>
      <c r="P160" s="62">
        <f t="shared" si="11"/>
        <v>1.1504855489393568E-3</v>
      </c>
      <c r="Q160" s="62">
        <f t="shared" si="11"/>
        <v>1.2562085047619681E-3</v>
      </c>
      <c r="R160" s="62">
        <f t="shared" si="11"/>
        <v>1.4071302116306608E-4</v>
      </c>
      <c r="S160" s="62">
        <f t="shared" si="11"/>
        <v>9.0544527121134752E-6</v>
      </c>
      <c r="T160" s="62">
        <f t="shared" si="11"/>
        <v>4.4397497225622268E-3</v>
      </c>
      <c r="U160" s="62">
        <f t="shared" si="11"/>
        <v>3.8584888212328311E-6</v>
      </c>
      <c r="V160" s="62">
        <f t="shared" si="11"/>
        <v>2.117313430288065E-4</v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1.8850403036767199E-2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19</v>
      </c>
      <c r="B161" s="2">
        <v>10</v>
      </c>
      <c r="C161" s="2">
        <v>6</v>
      </c>
      <c r="D161" s="62">
        <f t="shared" si="12"/>
        <v>0.70922489956286816</v>
      </c>
      <c r="E161" s="62">
        <f t="shared" si="12"/>
        <v>5.3914793522211721E-2</v>
      </c>
      <c r="F161" s="62">
        <f t="shared" si="12"/>
        <v>3.3048400974664417E-2</v>
      </c>
      <c r="G161" s="69">
        <f t="shared" si="12"/>
        <v>9.7337263691457676E-3</v>
      </c>
      <c r="H161" s="62">
        <f t="shared" si="12"/>
        <v>2.4240213919887565E-2</v>
      </c>
      <c r="I161" s="62">
        <f t="shared" si="12"/>
        <v>9.9211248494990342E-2</v>
      </c>
      <c r="J161" s="62">
        <f t="shared" si="12"/>
        <v>3.7078543142536847E-3</v>
      </c>
      <c r="K161" s="62">
        <f t="shared" si="12"/>
        <v>1.783203255563592E-4</v>
      </c>
      <c r="L161" s="62">
        <f t="shared" si="12"/>
        <v>4.683439318606831E-4</v>
      </c>
      <c r="M161" s="62">
        <f t="shared" si="12"/>
        <v>4.0725710169149464E-2</v>
      </c>
      <c r="N161" s="62">
        <f t="shared" si="11"/>
        <v>1.8218403218137627E-2</v>
      </c>
      <c r="O161" s="62">
        <f t="shared" si="11"/>
        <v>1.1628411528718372E-4</v>
      </c>
      <c r="P161" s="62">
        <f t="shared" si="11"/>
        <v>1.1504855489393568E-3</v>
      </c>
      <c r="Q161" s="62">
        <f t="shared" si="11"/>
        <v>1.2562085047619681E-3</v>
      </c>
      <c r="R161" s="62">
        <f t="shared" si="11"/>
        <v>1.4071302116306608E-4</v>
      </c>
      <c r="S161" s="62">
        <f t="shared" si="11"/>
        <v>9.0544527121134752E-6</v>
      </c>
      <c r="T161" s="62">
        <f t="shared" si="11"/>
        <v>4.4397497225622268E-3</v>
      </c>
      <c r="U161" s="62">
        <f t="shared" si="11"/>
        <v>3.8584888212328311E-6</v>
      </c>
      <c r="V161" s="62">
        <f t="shared" si="11"/>
        <v>2.117313430288065E-4</v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1.8850403036767199E-2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19</v>
      </c>
      <c r="B162" s="2">
        <v>10</v>
      </c>
      <c r="C162" s="2">
        <v>7</v>
      </c>
      <c r="D162" s="62">
        <f t="shared" si="12"/>
        <v>0.70922489956286816</v>
      </c>
      <c r="E162" s="62">
        <f t="shared" si="12"/>
        <v>5.3914793522211721E-2</v>
      </c>
      <c r="F162" s="62">
        <f t="shared" si="12"/>
        <v>3.3048400974664417E-2</v>
      </c>
      <c r="G162" s="69">
        <f t="shared" si="12"/>
        <v>9.7337263691457676E-3</v>
      </c>
      <c r="H162" s="62">
        <f t="shared" si="12"/>
        <v>2.4240213919887565E-2</v>
      </c>
      <c r="I162" s="62">
        <f t="shared" si="12"/>
        <v>9.9211248494990342E-2</v>
      </c>
      <c r="J162" s="62">
        <f t="shared" si="12"/>
        <v>3.7078543142536847E-3</v>
      </c>
      <c r="K162" s="62">
        <f t="shared" si="12"/>
        <v>1.783203255563592E-4</v>
      </c>
      <c r="L162" s="62">
        <f t="shared" si="12"/>
        <v>4.683439318606831E-4</v>
      </c>
      <c r="M162" s="62">
        <f t="shared" si="12"/>
        <v>4.0725710169149464E-2</v>
      </c>
      <c r="N162" s="62">
        <f t="shared" si="11"/>
        <v>1.8218403218137627E-2</v>
      </c>
      <c r="O162" s="62">
        <f t="shared" si="11"/>
        <v>1.1628411528718372E-4</v>
      </c>
      <c r="P162" s="62">
        <f t="shared" si="11"/>
        <v>1.1504855489393568E-3</v>
      </c>
      <c r="Q162" s="62">
        <f t="shared" si="11"/>
        <v>1.2562085047619681E-3</v>
      </c>
      <c r="R162" s="62">
        <f t="shared" si="11"/>
        <v>1.4071302116306608E-4</v>
      </c>
      <c r="S162" s="62">
        <f t="shared" si="11"/>
        <v>9.0544527121134752E-6</v>
      </c>
      <c r="T162" s="62">
        <f t="shared" si="11"/>
        <v>4.4397497225622268E-3</v>
      </c>
      <c r="U162" s="62">
        <f t="shared" si="11"/>
        <v>3.8584888212328311E-6</v>
      </c>
      <c r="V162" s="62">
        <f t="shared" si="11"/>
        <v>2.117313430288065E-4</v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1.8850403036767199E-2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19</v>
      </c>
      <c r="B163" s="2">
        <v>10</v>
      </c>
      <c r="C163" s="2">
        <v>8</v>
      </c>
      <c r="D163" s="62">
        <f t="shared" si="12"/>
        <v>0.70922489956286816</v>
      </c>
      <c r="E163" s="62">
        <f t="shared" si="12"/>
        <v>5.3914793522211721E-2</v>
      </c>
      <c r="F163" s="62">
        <f t="shared" si="12"/>
        <v>3.3048400974664417E-2</v>
      </c>
      <c r="G163" s="69">
        <f t="shared" si="12"/>
        <v>9.7337263691457676E-3</v>
      </c>
      <c r="H163" s="62">
        <f t="shared" si="12"/>
        <v>2.4240213919887565E-2</v>
      </c>
      <c r="I163" s="62">
        <f t="shared" si="12"/>
        <v>9.9211248494990342E-2</v>
      </c>
      <c r="J163" s="62">
        <f t="shared" si="12"/>
        <v>3.7078543142536847E-3</v>
      </c>
      <c r="K163" s="62">
        <f t="shared" si="12"/>
        <v>1.783203255563592E-4</v>
      </c>
      <c r="L163" s="62">
        <f t="shared" si="12"/>
        <v>4.683439318606831E-4</v>
      </c>
      <c r="M163" s="62">
        <f t="shared" si="12"/>
        <v>4.0725710169149464E-2</v>
      </c>
      <c r="N163" s="62">
        <f t="shared" si="11"/>
        <v>1.8218403218137627E-2</v>
      </c>
      <c r="O163" s="62">
        <f t="shared" si="11"/>
        <v>1.1628411528718372E-4</v>
      </c>
      <c r="P163" s="62">
        <f t="shared" si="11"/>
        <v>1.1504855489393568E-3</v>
      </c>
      <c r="Q163" s="62">
        <f t="shared" si="11"/>
        <v>1.2562085047619681E-3</v>
      </c>
      <c r="R163" s="62">
        <f t="shared" si="11"/>
        <v>1.4071302116306608E-4</v>
      </c>
      <c r="S163" s="62">
        <f t="shared" si="11"/>
        <v>9.0544527121134752E-6</v>
      </c>
      <c r="T163" s="62">
        <f t="shared" si="11"/>
        <v>4.4397497225622268E-3</v>
      </c>
      <c r="U163" s="62">
        <f t="shared" si="11"/>
        <v>3.8584888212328311E-6</v>
      </c>
      <c r="V163" s="62">
        <f t="shared" si="11"/>
        <v>2.117313430288065E-4</v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1.8850403036767199E-2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19</v>
      </c>
      <c r="B164" s="2">
        <v>10</v>
      </c>
      <c r="C164" s="2">
        <v>9</v>
      </c>
      <c r="D164" s="62">
        <f t="shared" si="12"/>
        <v>0.70922489956286816</v>
      </c>
      <c r="E164" s="62">
        <f t="shared" si="12"/>
        <v>5.3914793522211721E-2</v>
      </c>
      <c r="F164" s="62">
        <f t="shared" si="12"/>
        <v>3.3048400974664417E-2</v>
      </c>
      <c r="G164" s="69">
        <f t="shared" si="12"/>
        <v>9.7337263691457676E-3</v>
      </c>
      <c r="H164" s="62">
        <f t="shared" si="12"/>
        <v>2.4240213919887565E-2</v>
      </c>
      <c r="I164" s="62">
        <f t="shared" si="12"/>
        <v>9.9211248494990342E-2</v>
      </c>
      <c r="J164" s="62">
        <f t="shared" si="12"/>
        <v>3.7078543142536847E-3</v>
      </c>
      <c r="K164" s="62">
        <f t="shared" si="12"/>
        <v>1.783203255563592E-4</v>
      </c>
      <c r="L164" s="62">
        <f t="shared" si="12"/>
        <v>4.683439318606831E-4</v>
      </c>
      <c r="M164" s="62">
        <f t="shared" si="12"/>
        <v>4.0725710169149464E-2</v>
      </c>
      <c r="N164" s="62">
        <f t="shared" si="11"/>
        <v>1.8218403218137627E-2</v>
      </c>
      <c r="O164" s="62">
        <f t="shared" si="11"/>
        <v>1.1628411528718372E-4</v>
      </c>
      <c r="P164" s="62">
        <f t="shared" si="11"/>
        <v>1.1504855489393568E-3</v>
      </c>
      <c r="Q164" s="62">
        <f t="shared" si="11"/>
        <v>1.2562085047619681E-3</v>
      </c>
      <c r="R164" s="62">
        <f t="shared" si="11"/>
        <v>1.4071302116306608E-4</v>
      </c>
      <c r="S164" s="62">
        <f t="shared" si="11"/>
        <v>9.0544527121134752E-6</v>
      </c>
      <c r="T164" s="62">
        <f t="shared" si="11"/>
        <v>4.4397497225622268E-3</v>
      </c>
      <c r="U164" s="62">
        <f t="shared" si="11"/>
        <v>3.8584888212328311E-6</v>
      </c>
      <c r="V164" s="62">
        <f t="shared" si="11"/>
        <v>2.117313430288065E-4</v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1.8850403036767199E-2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19</v>
      </c>
      <c r="B165" s="2">
        <v>10</v>
      </c>
      <c r="C165" s="2">
        <v>10</v>
      </c>
      <c r="D165" s="62">
        <f t="shared" si="12"/>
        <v>0.70922489956286816</v>
      </c>
      <c r="E165" s="62">
        <f t="shared" si="12"/>
        <v>5.3914793522211721E-2</v>
      </c>
      <c r="F165" s="62">
        <f t="shared" si="12"/>
        <v>3.3048400974664417E-2</v>
      </c>
      <c r="G165" s="69">
        <f t="shared" si="12"/>
        <v>9.7337263691457676E-3</v>
      </c>
      <c r="H165" s="62">
        <f t="shared" si="12"/>
        <v>2.4240213919887565E-2</v>
      </c>
      <c r="I165" s="62">
        <f t="shared" si="12"/>
        <v>9.9211248494990342E-2</v>
      </c>
      <c r="J165" s="62">
        <f t="shared" si="12"/>
        <v>3.7078543142536847E-3</v>
      </c>
      <c r="K165" s="62">
        <f t="shared" si="12"/>
        <v>1.783203255563592E-4</v>
      </c>
      <c r="L165" s="62">
        <f t="shared" si="12"/>
        <v>4.683439318606831E-4</v>
      </c>
      <c r="M165" s="62">
        <f t="shared" si="12"/>
        <v>4.0725710169149464E-2</v>
      </c>
      <c r="N165" s="62">
        <f t="shared" si="11"/>
        <v>1.8218403218137627E-2</v>
      </c>
      <c r="O165" s="62">
        <f t="shared" si="11"/>
        <v>1.1628411528718372E-4</v>
      </c>
      <c r="P165" s="62">
        <f t="shared" si="11"/>
        <v>1.1504855489393568E-3</v>
      </c>
      <c r="Q165" s="62">
        <f t="shared" si="11"/>
        <v>1.2562085047619681E-3</v>
      </c>
      <c r="R165" s="62">
        <f t="shared" si="11"/>
        <v>1.4071302116306608E-4</v>
      </c>
      <c r="S165" s="62">
        <f t="shared" si="11"/>
        <v>9.0544527121134752E-6</v>
      </c>
      <c r="T165" s="62">
        <f t="shared" si="11"/>
        <v>4.4397497225622268E-3</v>
      </c>
      <c r="U165" s="62">
        <f t="shared" si="11"/>
        <v>3.8584888212328311E-6</v>
      </c>
      <c r="V165" s="62">
        <f t="shared" si="11"/>
        <v>2.117313430288065E-4</v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1.8850403036767199E-2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19</v>
      </c>
      <c r="B166" s="2">
        <v>10</v>
      </c>
      <c r="C166" s="2">
        <v>11</v>
      </c>
      <c r="D166" s="62">
        <f t="shared" si="12"/>
        <v>0.70922489956286816</v>
      </c>
      <c r="E166" s="62">
        <f t="shared" si="12"/>
        <v>5.3914793522211721E-2</v>
      </c>
      <c r="F166" s="62">
        <f t="shared" si="12"/>
        <v>3.3048400974664417E-2</v>
      </c>
      <c r="G166" s="69">
        <f t="shared" si="12"/>
        <v>9.7337263691457676E-3</v>
      </c>
      <c r="H166" s="62">
        <f t="shared" si="12"/>
        <v>2.4240213919887565E-2</v>
      </c>
      <c r="I166" s="62">
        <f t="shared" si="12"/>
        <v>9.9211248494990342E-2</v>
      </c>
      <c r="J166" s="62">
        <f t="shared" si="12"/>
        <v>3.7078543142536847E-3</v>
      </c>
      <c r="K166" s="62">
        <f t="shared" si="12"/>
        <v>1.783203255563592E-4</v>
      </c>
      <c r="L166" s="62">
        <f t="shared" si="12"/>
        <v>4.683439318606831E-4</v>
      </c>
      <c r="M166" s="62">
        <f t="shared" si="12"/>
        <v>4.0725710169149464E-2</v>
      </c>
      <c r="N166" s="62">
        <f t="shared" si="11"/>
        <v>1.8218403218137627E-2</v>
      </c>
      <c r="O166" s="62">
        <f t="shared" si="11"/>
        <v>1.1628411528718372E-4</v>
      </c>
      <c r="P166" s="62">
        <f t="shared" si="11"/>
        <v>1.1504855489393568E-3</v>
      </c>
      <c r="Q166" s="62">
        <f t="shared" si="11"/>
        <v>1.2562085047619681E-3</v>
      </c>
      <c r="R166" s="62">
        <f t="shared" si="11"/>
        <v>1.4071302116306608E-4</v>
      </c>
      <c r="S166" s="62">
        <f t="shared" si="11"/>
        <v>9.0544527121134752E-6</v>
      </c>
      <c r="T166" s="62">
        <f t="shared" si="11"/>
        <v>4.4397497225622268E-3</v>
      </c>
      <c r="U166" s="62">
        <f t="shared" si="11"/>
        <v>3.8584888212328311E-6</v>
      </c>
      <c r="V166" s="62">
        <f t="shared" si="11"/>
        <v>2.117313430288065E-4</v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1.8850403036767199E-2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19</v>
      </c>
      <c r="B167" s="2">
        <v>10</v>
      </c>
      <c r="C167" s="2">
        <v>12</v>
      </c>
      <c r="D167" s="62">
        <f t="shared" si="12"/>
        <v>0.70922489956286816</v>
      </c>
      <c r="E167" s="62">
        <f t="shared" si="12"/>
        <v>5.3914793522211721E-2</v>
      </c>
      <c r="F167" s="62">
        <f t="shared" si="12"/>
        <v>3.3048400974664417E-2</v>
      </c>
      <c r="G167" s="69">
        <f t="shared" si="12"/>
        <v>9.7337263691457676E-3</v>
      </c>
      <c r="H167" s="62">
        <f t="shared" si="12"/>
        <v>2.4240213919887565E-2</v>
      </c>
      <c r="I167" s="62">
        <f t="shared" si="12"/>
        <v>9.9211248494990342E-2</v>
      </c>
      <c r="J167" s="62">
        <f t="shared" si="12"/>
        <v>3.7078543142536847E-3</v>
      </c>
      <c r="K167" s="62">
        <f t="shared" si="12"/>
        <v>1.783203255563592E-4</v>
      </c>
      <c r="L167" s="62">
        <f t="shared" si="12"/>
        <v>4.683439318606831E-4</v>
      </c>
      <c r="M167" s="62">
        <f t="shared" si="12"/>
        <v>4.0725710169149464E-2</v>
      </c>
      <c r="N167" s="62">
        <f t="shared" si="11"/>
        <v>1.8218403218137627E-2</v>
      </c>
      <c r="O167" s="62">
        <f t="shared" si="11"/>
        <v>1.1628411528718372E-4</v>
      </c>
      <c r="P167" s="62">
        <f t="shared" si="11"/>
        <v>1.1504855489393568E-3</v>
      </c>
      <c r="Q167" s="62">
        <f t="shared" si="11"/>
        <v>1.2562085047619681E-3</v>
      </c>
      <c r="R167" s="62">
        <f t="shared" si="11"/>
        <v>1.4071302116306608E-4</v>
      </c>
      <c r="S167" s="62">
        <f t="shared" si="11"/>
        <v>9.0544527121134752E-6</v>
      </c>
      <c r="T167" s="62">
        <f t="shared" si="11"/>
        <v>4.4397497225622268E-3</v>
      </c>
      <c r="U167" s="62">
        <f t="shared" si="11"/>
        <v>3.8584888212328311E-6</v>
      </c>
      <c r="V167" s="62">
        <f t="shared" si="11"/>
        <v>2.117313430288065E-4</v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1.8850403036767199E-2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19</v>
      </c>
      <c r="B168" s="2">
        <v>10</v>
      </c>
      <c r="C168" s="2">
        <v>13</v>
      </c>
      <c r="D168" s="62">
        <f t="shared" si="12"/>
        <v>0.70922489956286816</v>
      </c>
      <c r="E168" s="62">
        <f t="shared" si="12"/>
        <v>5.3914793522211721E-2</v>
      </c>
      <c r="F168" s="62">
        <f t="shared" si="12"/>
        <v>3.3048400974664417E-2</v>
      </c>
      <c r="G168" s="69">
        <f t="shared" si="12"/>
        <v>9.7337263691457676E-3</v>
      </c>
      <c r="H168" s="62">
        <f t="shared" si="12"/>
        <v>2.4240213919887565E-2</v>
      </c>
      <c r="I168" s="62">
        <f t="shared" si="12"/>
        <v>9.9211248494990342E-2</v>
      </c>
      <c r="J168" s="62">
        <f t="shared" si="12"/>
        <v>3.7078543142536847E-3</v>
      </c>
      <c r="K168" s="62">
        <f t="shared" si="12"/>
        <v>1.783203255563592E-4</v>
      </c>
      <c r="L168" s="62">
        <f t="shared" si="12"/>
        <v>4.683439318606831E-4</v>
      </c>
      <c r="M168" s="62">
        <f t="shared" si="12"/>
        <v>4.0725710169149464E-2</v>
      </c>
      <c r="N168" s="62">
        <f t="shared" si="11"/>
        <v>1.8218403218137627E-2</v>
      </c>
      <c r="O168" s="62">
        <f t="shared" si="11"/>
        <v>1.1628411528718372E-4</v>
      </c>
      <c r="P168" s="62">
        <f t="shared" si="11"/>
        <v>1.1504855489393568E-3</v>
      </c>
      <c r="Q168" s="62">
        <f t="shared" si="11"/>
        <v>1.2562085047619681E-3</v>
      </c>
      <c r="R168" s="62">
        <f t="shared" si="11"/>
        <v>1.4071302116306608E-4</v>
      </c>
      <c r="S168" s="62">
        <f t="shared" si="11"/>
        <v>9.0544527121134752E-6</v>
      </c>
      <c r="T168" s="62">
        <f t="shared" si="11"/>
        <v>4.4397497225622268E-3</v>
      </c>
      <c r="U168" s="62">
        <f t="shared" si="11"/>
        <v>3.8584888212328311E-6</v>
      </c>
      <c r="V168" s="62">
        <f t="shared" si="11"/>
        <v>2.117313430288065E-4</v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1.8850403036767199E-2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19</v>
      </c>
      <c r="B169" s="2">
        <v>10</v>
      </c>
      <c r="C169" s="2">
        <v>14</v>
      </c>
      <c r="D169" s="62">
        <f t="shared" si="12"/>
        <v>0.70922489956286816</v>
      </c>
      <c r="E169" s="62">
        <f t="shared" si="12"/>
        <v>5.3914793522211721E-2</v>
      </c>
      <c r="F169" s="62">
        <f t="shared" si="12"/>
        <v>3.3048400974664417E-2</v>
      </c>
      <c r="G169" s="69">
        <f t="shared" si="12"/>
        <v>9.7337263691457676E-3</v>
      </c>
      <c r="H169" s="62">
        <f t="shared" si="12"/>
        <v>2.4240213919887565E-2</v>
      </c>
      <c r="I169" s="62">
        <f t="shared" si="12"/>
        <v>9.9211248494990342E-2</v>
      </c>
      <c r="J169" s="62">
        <f t="shared" si="12"/>
        <v>3.7078543142536847E-3</v>
      </c>
      <c r="K169" s="62">
        <f t="shared" si="12"/>
        <v>1.783203255563592E-4</v>
      </c>
      <c r="L169" s="62">
        <f t="shared" si="12"/>
        <v>4.683439318606831E-4</v>
      </c>
      <c r="M169" s="62">
        <f t="shared" si="12"/>
        <v>4.0725710169149464E-2</v>
      </c>
      <c r="N169" s="62">
        <f t="shared" si="11"/>
        <v>1.8218403218137627E-2</v>
      </c>
      <c r="O169" s="62">
        <f t="shared" si="11"/>
        <v>1.1628411528718372E-4</v>
      </c>
      <c r="P169" s="62">
        <f t="shared" si="11"/>
        <v>1.1504855489393568E-3</v>
      </c>
      <c r="Q169" s="62">
        <f t="shared" si="11"/>
        <v>1.2562085047619681E-3</v>
      </c>
      <c r="R169" s="62">
        <f t="shared" si="11"/>
        <v>1.4071302116306608E-4</v>
      </c>
      <c r="S169" s="62">
        <f t="shared" si="11"/>
        <v>9.0544527121134752E-6</v>
      </c>
      <c r="T169" s="62">
        <f t="shared" si="11"/>
        <v>4.4397497225622268E-3</v>
      </c>
      <c r="U169" s="62">
        <f t="shared" si="11"/>
        <v>3.8584888212328311E-6</v>
      </c>
      <c r="V169" s="62">
        <f t="shared" si="11"/>
        <v>2.117313430288065E-4</v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1.8850403036767199E-2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19</v>
      </c>
      <c r="B170" s="2">
        <v>10</v>
      </c>
      <c r="C170" s="2">
        <v>15</v>
      </c>
      <c r="D170" s="62">
        <f t="shared" si="12"/>
        <v>0.70922489956286816</v>
      </c>
      <c r="E170" s="62">
        <f t="shared" si="12"/>
        <v>5.3914793522211721E-2</v>
      </c>
      <c r="F170" s="62">
        <f t="shared" si="12"/>
        <v>3.3048400974664417E-2</v>
      </c>
      <c r="G170" s="69">
        <f t="shared" si="12"/>
        <v>9.7337263691457676E-3</v>
      </c>
      <c r="H170" s="62">
        <f t="shared" si="12"/>
        <v>2.4240213919887565E-2</v>
      </c>
      <c r="I170" s="62">
        <f t="shared" si="12"/>
        <v>9.9211248494990342E-2</v>
      </c>
      <c r="J170" s="62">
        <f t="shared" si="12"/>
        <v>3.7078543142536847E-3</v>
      </c>
      <c r="K170" s="62">
        <f t="shared" si="12"/>
        <v>1.783203255563592E-4</v>
      </c>
      <c r="L170" s="62">
        <f t="shared" si="12"/>
        <v>4.683439318606831E-4</v>
      </c>
      <c r="M170" s="62">
        <f t="shared" si="12"/>
        <v>4.0725710169149464E-2</v>
      </c>
      <c r="N170" s="62">
        <f t="shared" si="11"/>
        <v>1.8218403218137627E-2</v>
      </c>
      <c r="O170" s="62">
        <f t="shared" si="11"/>
        <v>1.1628411528718372E-4</v>
      </c>
      <c r="P170" s="62">
        <f t="shared" si="11"/>
        <v>1.1504855489393568E-3</v>
      </c>
      <c r="Q170" s="62">
        <f t="shared" si="11"/>
        <v>1.2562085047619681E-3</v>
      </c>
      <c r="R170" s="62">
        <f t="shared" si="11"/>
        <v>1.4071302116306608E-4</v>
      </c>
      <c r="S170" s="62">
        <f t="shared" si="11"/>
        <v>9.0544527121134752E-6</v>
      </c>
      <c r="T170" s="62">
        <f t="shared" si="11"/>
        <v>4.4397497225622268E-3</v>
      </c>
      <c r="U170" s="62">
        <f t="shared" si="11"/>
        <v>3.8584888212328311E-6</v>
      </c>
      <c r="V170" s="62">
        <f t="shared" si="11"/>
        <v>2.117313430288065E-4</v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1.8850403036767199E-2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19</v>
      </c>
      <c r="B171" s="2">
        <v>10</v>
      </c>
      <c r="C171" s="2">
        <v>16</v>
      </c>
      <c r="D171" s="62">
        <f t="shared" si="12"/>
        <v>0.70922489956286816</v>
      </c>
      <c r="E171" s="62">
        <f t="shared" si="12"/>
        <v>5.3914793522211721E-2</v>
      </c>
      <c r="F171" s="62">
        <f t="shared" si="12"/>
        <v>3.3048400974664417E-2</v>
      </c>
      <c r="G171" s="69">
        <f t="shared" si="12"/>
        <v>9.7337263691457676E-3</v>
      </c>
      <c r="H171" s="62">
        <f t="shared" si="12"/>
        <v>2.4240213919887565E-2</v>
      </c>
      <c r="I171" s="62">
        <f t="shared" si="12"/>
        <v>9.9211248494990342E-2</v>
      </c>
      <c r="J171" s="62">
        <f t="shared" si="12"/>
        <v>3.7078543142536847E-3</v>
      </c>
      <c r="K171" s="62">
        <f t="shared" si="12"/>
        <v>1.783203255563592E-4</v>
      </c>
      <c r="L171" s="62">
        <f t="shared" si="12"/>
        <v>4.683439318606831E-4</v>
      </c>
      <c r="M171" s="62">
        <f t="shared" si="12"/>
        <v>4.0725710169149464E-2</v>
      </c>
      <c r="N171" s="62">
        <f t="shared" si="11"/>
        <v>1.8218403218137627E-2</v>
      </c>
      <c r="O171" s="62">
        <f t="shared" si="11"/>
        <v>1.1628411528718372E-4</v>
      </c>
      <c r="P171" s="62">
        <f t="shared" si="11"/>
        <v>1.1504855489393568E-3</v>
      </c>
      <c r="Q171" s="62">
        <f t="shared" si="11"/>
        <v>1.2562085047619681E-3</v>
      </c>
      <c r="R171" s="62">
        <f t="shared" si="11"/>
        <v>1.4071302116306608E-4</v>
      </c>
      <c r="S171" s="62">
        <f t="shared" si="11"/>
        <v>9.0544527121134752E-6</v>
      </c>
      <c r="T171" s="62">
        <f t="shared" si="11"/>
        <v>4.4397497225622268E-3</v>
      </c>
      <c r="U171" s="62">
        <f t="shared" si="11"/>
        <v>3.8584888212328311E-6</v>
      </c>
      <c r="V171" s="62">
        <f t="shared" si="11"/>
        <v>2.117313430288065E-4</v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1.8850403036767199E-2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19</v>
      </c>
      <c r="B172" s="2">
        <v>10</v>
      </c>
      <c r="C172" s="2" t="s">
        <v>57</v>
      </c>
      <c r="D172" s="62">
        <f t="shared" si="12"/>
        <v>0.70922489956286816</v>
      </c>
      <c r="E172" s="62">
        <f t="shared" si="12"/>
        <v>5.3914793522211721E-2</v>
      </c>
      <c r="F172" s="62">
        <f t="shared" si="12"/>
        <v>3.3048400974664417E-2</v>
      </c>
      <c r="G172" s="69">
        <f t="shared" si="12"/>
        <v>9.7337263691457676E-3</v>
      </c>
      <c r="H172" s="62">
        <f t="shared" si="12"/>
        <v>2.4240213919887565E-2</v>
      </c>
      <c r="I172" s="62">
        <f t="shared" si="12"/>
        <v>9.9211248494990342E-2</v>
      </c>
      <c r="J172" s="62">
        <f t="shared" si="12"/>
        <v>3.7078543142536847E-3</v>
      </c>
      <c r="K172" s="62">
        <f t="shared" si="12"/>
        <v>1.783203255563592E-4</v>
      </c>
      <c r="L172" s="62">
        <f t="shared" si="12"/>
        <v>4.683439318606831E-4</v>
      </c>
      <c r="M172" s="62">
        <f t="shared" si="12"/>
        <v>4.0725710169149464E-2</v>
      </c>
      <c r="N172" s="62">
        <f t="shared" si="11"/>
        <v>1.8218403218137627E-2</v>
      </c>
      <c r="O172" s="62">
        <f t="shared" si="11"/>
        <v>1.1628411528718372E-4</v>
      </c>
      <c r="P172" s="62">
        <f t="shared" si="11"/>
        <v>1.1504855489393568E-3</v>
      </c>
      <c r="Q172" s="62">
        <f t="shared" si="11"/>
        <v>1.2562085047619681E-3</v>
      </c>
      <c r="R172" s="62">
        <f t="shared" si="11"/>
        <v>1.4071302116306608E-4</v>
      </c>
      <c r="S172" s="62">
        <f t="shared" si="11"/>
        <v>9.0544527121134752E-6</v>
      </c>
      <c r="T172" s="62">
        <f t="shared" si="11"/>
        <v>4.4397497225622268E-3</v>
      </c>
      <c r="U172" s="62">
        <f t="shared" si="11"/>
        <v>3.8584888212328311E-6</v>
      </c>
      <c r="V172" s="62">
        <f t="shared" si="11"/>
        <v>2.117313430288065E-4</v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1.8850403036767199E-2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19</v>
      </c>
      <c r="B173" s="2">
        <v>11</v>
      </c>
      <c r="C173" s="2">
        <v>1</v>
      </c>
      <c r="D173" s="62">
        <f t="shared" ref="D173:M182" si="13">D$1</f>
        <v>0.70922489956286816</v>
      </c>
      <c r="E173" s="62">
        <f t="shared" si="13"/>
        <v>5.3914793522211721E-2</v>
      </c>
      <c r="F173" s="62">
        <f t="shared" si="13"/>
        <v>3.3048400974664417E-2</v>
      </c>
      <c r="G173" s="69">
        <f t="shared" si="13"/>
        <v>9.7337263691457676E-3</v>
      </c>
      <c r="H173" s="62">
        <f t="shared" si="13"/>
        <v>2.4240213919887565E-2</v>
      </c>
      <c r="I173" s="62">
        <f t="shared" si="13"/>
        <v>9.9211248494990342E-2</v>
      </c>
      <c r="J173" s="62">
        <f t="shared" si="13"/>
        <v>3.7078543142536847E-3</v>
      </c>
      <c r="K173" s="62">
        <f t="shared" si="13"/>
        <v>1.783203255563592E-4</v>
      </c>
      <c r="L173" s="62">
        <f t="shared" si="13"/>
        <v>4.683439318606831E-4</v>
      </c>
      <c r="M173" s="62">
        <f t="shared" si="13"/>
        <v>4.0725710169149464E-2</v>
      </c>
      <c r="N173" s="62">
        <f t="shared" ref="N173:Z182" si="14">N$1</f>
        <v>1.8218403218137627E-2</v>
      </c>
      <c r="O173" s="62">
        <f t="shared" si="14"/>
        <v>1.1628411528718372E-4</v>
      </c>
      <c r="P173" s="62">
        <f t="shared" si="14"/>
        <v>1.1504855489393568E-3</v>
      </c>
      <c r="Q173" s="62">
        <f t="shared" si="14"/>
        <v>1.2562085047619681E-3</v>
      </c>
      <c r="R173" s="62">
        <f t="shared" si="14"/>
        <v>1.4071302116306608E-4</v>
      </c>
      <c r="S173" s="62">
        <f t="shared" si="14"/>
        <v>9.0544527121134752E-6</v>
      </c>
      <c r="T173" s="62">
        <f t="shared" si="14"/>
        <v>4.4397497225622268E-3</v>
      </c>
      <c r="U173" s="62">
        <f t="shared" si="14"/>
        <v>3.8584888212328311E-6</v>
      </c>
      <c r="V173" s="62">
        <f t="shared" si="14"/>
        <v>2.117313430288065E-4</v>
      </c>
      <c r="W173" s="62">
        <f t="shared" si="14"/>
        <v>7.3827684520804057E-2</v>
      </c>
      <c r="X173" s="62">
        <f t="shared" si="14"/>
        <v>7.0033119199051808E-2</v>
      </c>
      <c r="Y173" s="62">
        <f t="shared" si="14"/>
        <v>6.9033119199051793E-2</v>
      </c>
      <c r="Z173" s="62">
        <f t="shared" si="14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1.8850403036767199E-2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19</v>
      </c>
      <c r="B174" s="2">
        <v>11</v>
      </c>
      <c r="C174" s="2">
        <v>2</v>
      </c>
      <c r="D174" s="62">
        <f t="shared" si="13"/>
        <v>0.70922489956286816</v>
      </c>
      <c r="E174" s="62">
        <f t="shared" si="13"/>
        <v>5.3914793522211721E-2</v>
      </c>
      <c r="F174" s="62">
        <f t="shared" si="13"/>
        <v>3.3048400974664417E-2</v>
      </c>
      <c r="G174" s="69">
        <f t="shared" si="13"/>
        <v>9.7337263691457676E-3</v>
      </c>
      <c r="H174" s="62">
        <f t="shared" si="13"/>
        <v>2.4240213919887565E-2</v>
      </c>
      <c r="I174" s="62">
        <f t="shared" si="13"/>
        <v>9.9211248494990342E-2</v>
      </c>
      <c r="J174" s="62">
        <f t="shared" si="13"/>
        <v>3.7078543142536847E-3</v>
      </c>
      <c r="K174" s="62">
        <f t="shared" si="13"/>
        <v>1.783203255563592E-4</v>
      </c>
      <c r="L174" s="62">
        <f t="shared" si="13"/>
        <v>4.683439318606831E-4</v>
      </c>
      <c r="M174" s="62">
        <f t="shared" si="13"/>
        <v>4.0725710169149464E-2</v>
      </c>
      <c r="N174" s="62">
        <f t="shared" si="14"/>
        <v>1.8218403218137627E-2</v>
      </c>
      <c r="O174" s="62">
        <f t="shared" si="14"/>
        <v>1.1628411528718372E-4</v>
      </c>
      <c r="P174" s="62">
        <f t="shared" si="14"/>
        <v>1.1504855489393568E-3</v>
      </c>
      <c r="Q174" s="62">
        <f t="shared" si="14"/>
        <v>1.2562085047619681E-3</v>
      </c>
      <c r="R174" s="62">
        <f t="shared" si="14"/>
        <v>1.4071302116306608E-4</v>
      </c>
      <c r="S174" s="62">
        <f t="shared" si="14"/>
        <v>9.0544527121134752E-6</v>
      </c>
      <c r="T174" s="62">
        <f t="shared" si="14"/>
        <v>4.4397497225622268E-3</v>
      </c>
      <c r="U174" s="62">
        <f t="shared" si="14"/>
        <v>3.8584888212328311E-6</v>
      </c>
      <c r="V174" s="62">
        <f t="shared" si="14"/>
        <v>2.117313430288065E-4</v>
      </c>
      <c r="W174" s="62">
        <f t="shared" si="14"/>
        <v>7.3827684520804057E-2</v>
      </c>
      <c r="X174" s="62">
        <f t="shared" si="14"/>
        <v>7.0033119199051808E-2</v>
      </c>
      <c r="Y174" s="62">
        <f t="shared" si="14"/>
        <v>6.9033119199051793E-2</v>
      </c>
      <c r="Z174" s="62">
        <f t="shared" si="14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1.8850403036767199E-2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19</v>
      </c>
      <c r="B175" s="2">
        <v>11</v>
      </c>
      <c r="C175" s="2">
        <v>3</v>
      </c>
      <c r="D175" s="62">
        <f t="shared" si="13"/>
        <v>0.70922489956286816</v>
      </c>
      <c r="E175" s="62">
        <f t="shared" si="13"/>
        <v>5.3914793522211721E-2</v>
      </c>
      <c r="F175" s="62">
        <f t="shared" si="13"/>
        <v>3.3048400974664417E-2</v>
      </c>
      <c r="G175" s="69">
        <f t="shared" si="13"/>
        <v>9.7337263691457676E-3</v>
      </c>
      <c r="H175" s="62">
        <f t="shared" si="13"/>
        <v>2.4240213919887565E-2</v>
      </c>
      <c r="I175" s="62">
        <f t="shared" si="13"/>
        <v>9.9211248494990342E-2</v>
      </c>
      <c r="J175" s="62">
        <f t="shared" si="13"/>
        <v>3.7078543142536847E-3</v>
      </c>
      <c r="K175" s="62">
        <f t="shared" si="13"/>
        <v>1.783203255563592E-4</v>
      </c>
      <c r="L175" s="62">
        <f t="shared" si="13"/>
        <v>4.683439318606831E-4</v>
      </c>
      <c r="M175" s="62">
        <f t="shared" si="13"/>
        <v>4.0725710169149464E-2</v>
      </c>
      <c r="N175" s="62">
        <f t="shared" si="14"/>
        <v>1.8218403218137627E-2</v>
      </c>
      <c r="O175" s="62">
        <f t="shared" si="14"/>
        <v>1.1628411528718372E-4</v>
      </c>
      <c r="P175" s="62">
        <f t="shared" si="14"/>
        <v>1.1504855489393568E-3</v>
      </c>
      <c r="Q175" s="62">
        <f t="shared" si="14"/>
        <v>1.2562085047619681E-3</v>
      </c>
      <c r="R175" s="62">
        <f t="shared" si="14"/>
        <v>1.4071302116306608E-4</v>
      </c>
      <c r="S175" s="62">
        <f t="shared" si="14"/>
        <v>9.0544527121134752E-6</v>
      </c>
      <c r="T175" s="62">
        <f t="shared" si="14"/>
        <v>4.4397497225622268E-3</v>
      </c>
      <c r="U175" s="62">
        <f t="shared" si="14"/>
        <v>3.8584888212328311E-6</v>
      </c>
      <c r="V175" s="62">
        <f t="shared" si="14"/>
        <v>2.117313430288065E-4</v>
      </c>
      <c r="W175" s="62">
        <f t="shared" si="14"/>
        <v>7.3827684520804057E-2</v>
      </c>
      <c r="X175" s="62">
        <f t="shared" si="14"/>
        <v>7.0033119199051808E-2</v>
      </c>
      <c r="Y175" s="62">
        <f t="shared" si="14"/>
        <v>6.9033119199051793E-2</v>
      </c>
      <c r="Z175" s="62">
        <f t="shared" si="14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1.8850403036767199E-2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19</v>
      </c>
      <c r="B176" s="2">
        <v>11</v>
      </c>
      <c r="C176" s="2">
        <v>4</v>
      </c>
      <c r="D176" s="62">
        <f t="shared" si="13"/>
        <v>0.70922489956286816</v>
      </c>
      <c r="E176" s="62">
        <f t="shared" si="13"/>
        <v>5.3914793522211721E-2</v>
      </c>
      <c r="F176" s="62">
        <f t="shared" si="13"/>
        <v>3.3048400974664417E-2</v>
      </c>
      <c r="G176" s="69">
        <f t="shared" si="13"/>
        <v>9.7337263691457676E-3</v>
      </c>
      <c r="H176" s="62">
        <f t="shared" si="13"/>
        <v>2.4240213919887565E-2</v>
      </c>
      <c r="I176" s="62">
        <f t="shared" si="13"/>
        <v>9.9211248494990342E-2</v>
      </c>
      <c r="J176" s="62">
        <f t="shared" si="13"/>
        <v>3.7078543142536847E-3</v>
      </c>
      <c r="K176" s="62">
        <f t="shared" si="13"/>
        <v>1.783203255563592E-4</v>
      </c>
      <c r="L176" s="62">
        <f t="shared" si="13"/>
        <v>4.683439318606831E-4</v>
      </c>
      <c r="M176" s="62">
        <f t="shared" si="13"/>
        <v>4.0725710169149464E-2</v>
      </c>
      <c r="N176" s="62">
        <f t="shared" si="14"/>
        <v>1.8218403218137627E-2</v>
      </c>
      <c r="O176" s="62">
        <f t="shared" si="14"/>
        <v>1.1628411528718372E-4</v>
      </c>
      <c r="P176" s="62">
        <f t="shared" si="14"/>
        <v>1.1504855489393568E-3</v>
      </c>
      <c r="Q176" s="62">
        <f t="shared" si="14"/>
        <v>1.2562085047619681E-3</v>
      </c>
      <c r="R176" s="62">
        <f t="shared" si="14"/>
        <v>1.4071302116306608E-4</v>
      </c>
      <c r="S176" s="62">
        <f t="shared" si="14"/>
        <v>9.0544527121134752E-6</v>
      </c>
      <c r="T176" s="62">
        <f t="shared" si="14"/>
        <v>4.4397497225622268E-3</v>
      </c>
      <c r="U176" s="62">
        <f t="shared" si="14"/>
        <v>3.8584888212328311E-6</v>
      </c>
      <c r="V176" s="62">
        <f t="shared" si="14"/>
        <v>2.117313430288065E-4</v>
      </c>
      <c r="W176" s="62">
        <f t="shared" si="14"/>
        <v>7.3827684520804057E-2</v>
      </c>
      <c r="X176" s="62">
        <f t="shared" si="14"/>
        <v>7.0033119199051808E-2</v>
      </c>
      <c r="Y176" s="62">
        <f t="shared" si="14"/>
        <v>6.9033119199051793E-2</v>
      </c>
      <c r="Z176" s="62">
        <f t="shared" si="14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1.8850403036767199E-2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19</v>
      </c>
      <c r="B177" s="2">
        <v>11</v>
      </c>
      <c r="C177" s="2">
        <v>5</v>
      </c>
      <c r="D177" s="62">
        <f t="shared" si="13"/>
        <v>0.70922489956286816</v>
      </c>
      <c r="E177" s="62">
        <f t="shared" si="13"/>
        <v>5.3914793522211721E-2</v>
      </c>
      <c r="F177" s="62">
        <f t="shared" si="13"/>
        <v>3.3048400974664417E-2</v>
      </c>
      <c r="G177" s="69">
        <f t="shared" si="13"/>
        <v>9.7337263691457676E-3</v>
      </c>
      <c r="H177" s="62">
        <f t="shared" si="13"/>
        <v>2.4240213919887565E-2</v>
      </c>
      <c r="I177" s="62">
        <f t="shared" si="13"/>
        <v>9.9211248494990342E-2</v>
      </c>
      <c r="J177" s="62">
        <f t="shared" si="13"/>
        <v>3.7078543142536847E-3</v>
      </c>
      <c r="K177" s="62">
        <f t="shared" si="13"/>
        <v>1.783203255563592E-4</v>
      </c>
      <c r="L177" s="62">
        <f t="shared" si="13"/>
        <v>4.683439318606831E-4</v>
      </c>
      <c r="M177" s="62">
        <f t="shared" si="13"/>
        <v>4.0725710169149464E-2</v>
      </c>
      <c r="N177" s="62">
        <f t="shared" si="14"/>
        <v>1.8218403218137627E-2</v>
      </c>
      <c r="O177" s="62">
        <f t="shared" si="14"/>
        <v>1.1628411528718372E-4</v>
      </c>
      <c r="P177" s="62">
        <f t="shared" si="14"/>
        <v>1.1504855489393568E-3</v>
      </c>
      <c r="Q177" s="62">
        <f t="shared" si="14"/>
        <v>1.2562085047619681E-3</v>
      </c>
      <c r="R177" s="62">
        <f t="shared" si="14"/>
        <v>1.4071302116306608E-4</v>
      </c>
      <c r="S177" s="62">
        <f t="shared" si="14"/>
        <v>9.0544527121134752E-6</v>
      </c>
      <c r="T177" s="62">
        <f t="shared" si="14"/>
        <v>4.4397497225622268E-3</v>
      </c>
      <c r="U177" s="62">
        <f t="shared" si="14"/>
        <v>3.8584888212328311E-6</v>
      </c>
      <c r="V177" s="62">
        <f t="shared" si="14"/>
        <v>2.117313430288065E-4</v>
      </c>
      <c r="W177" s="62">
        <f t="shared" si="14"/>
        <v>7.3827684520804057E-2</v>
      </c>
      <c r="X177" s="62">
        <f t="shared" si="14"/>
        <v>7.0033119199051808E-2</v>
      </c>
      <c r="Y177" s="62">
        <f t="shared" si="14"/>
        <v>6.9033119199051793E-2</v>
      </c>
      <c r="Z177" s="62">
        <f t="shared" si="14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1.8850403036767199E-2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19</v>
      </c>
      <c r="B178" s="2">
        <v>11</v>
      </c>
      <c r="C178" s="2">
        <v>6</v>
      </c>
      <c r="D178" s="62">
        <f t="shared" si="13"/>
        <v>0.70922489956286816</v>
      </c>
      <c r="E178" s="62">
        <f t="shared" si="13"/>
        <v>5.3914793522211721E-2</v>
      </c>
      <c r="F178" s="62">
        <f t="shared" si="13"/>
        <v>3.3048400974664417E-2</v>
      </c>
      <c r="G178" s="69">
        <f t="shared" si="13"/>
        <v>9.7337263691457676E-3</v>
      </c>
      <c r="H178" s="62">
        <f t="shared" si="13"/>
        <v>2.4240213919887565E-2</v>
      </c>
      <c r="I178" s="62">
        <f t="shared" si="13"/>
        <v>9.9211248494990342E-2</v>
      </c>
      <c r="J178" s="62">
        <f t="shared" si="13"/>
        <v>3.7078543142536847E-3</v>
      </c>
      <c r="K178" s="62">
        <f t="shared" si="13"/>
        <v>1.783203255563592E-4</v>
      </c>
      <c r="L178" s="62">
        <f t="shared" si="13"/>
        <v>4.683439318606831E-4</v>
      </c>
      <c r="M178" s="62">
        <f t="shared" si="13"/>
        <v>4.0725710169149464E-2</v>
      </c>
      <c r="N178" s="62">
        <f t="shared" si="14"/>
        <v>1.8218403218137627E-2</v>
      </c>
      <c r="O178" s="62">
        <f t="shared" si="14"/>
        <v>1.1628411528718372E-4</v>
      </c>
      <c r="P178" s="62">
        <f t="shared" si="14"/>
        <v>1.1504855489393568E-3</v>
      </c>
      <c r="Q178" s="62">
        <f t="shared" si="14"/>
        <v>1.2562085047619681E-3</v>
      </c>
      <c r="R178" s="62">
        <f t="shared" si="14"/>
        <v>1.4071302116306608E-4</v>
      </c>
      <c r="S178" s="62">
        <f t="shared" si="14"/>
        <v>9.0544527121134752E-6</v>
      </c>
      <c r="T178" s="62">
        <f t="shared" si="14"/>
        <v>4.4397497225622268E-3</v>
      </c>
      <c r="U178" s="62">
        <f t="shared" si="14"/>
        <v>3.8584888212328311E-6</v>
      </c>
      <c r="V178" s="62">
        <f t="shared" si="14"/>
        <v>2.117313430288065E-4</v>
      </c>
      <c r="W178" s="62">
        <f t="shared" si="14"/>
        <v>7.3827684520804057E-2</v>
      </c>
      <c r="X178" s="62">
        <f t="shared" si="14"/>
        <v>7.0033119199051808E-2</v>
      </c>
      <c r="Y178" s="62">
        <f t="shared" si="14"/>
        <v>6.9033119199051793E-2</v>
      </c>
      <c r="Z178" s="62">
        <f t="shared" si="14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1.8850403036767199E-2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19</v>
      </c>
      <c r="B179" s="2">
        <v>11</v>
      </c>
      <c r="C179" s="2">
        <v>7</v>
      </c>
      <c r="D179" s="62">
        <f t="shared" si="13"/>
        <v>0.70922489956286816</v>
      </c>
      <c r="E179" s="62">
        <f t="shared" si="13"/>
        <v>5.3914793522211721E-2</v>
      </c>
      <c r="F179" s="62">
        <f t="shared" si="13"/>
        <v>3.3048400974664417E-2</v>
      </c>
      <c r="G179" s="69">
        <f t="shared" si="13"/>
        <v>9.7337263691457676E-3</v>
      </c>
      <c r="H179" s="62">
        <f t="shared" si="13"/>
        <v>2.4240213919887565E-2</v>
      </c>
      <c r="I179" s="62">
        <f t="shared" si="13"/>
        <v>9.9211248494990342E-2</v>
      </c>
      <c r="J179" s="62">
        <f t="shared" si="13"/>
        <v>3.7078543142536847E-3</v>
      </c>
      <c r="K179" s="62">
        <f t="shared" si="13"/>
        <v>1.783203255563592E-4</v>
      </c>
      <c r="L179" s="62">
        <f t="shared" si="13"/>
        <v>4.683439318606831E-4</v>
      </c>
      <c r="M179" s="62">
        <f t="shared" si="13"/>
        <v>4.0725710169149464E-2</v>
      </c>
      <c r="N179" s="62">
        <f t="shared" si="14"/>
        <v>1.8218403218137627E-2</v>
      </c>
      <c r="O179" s="62">
        <f t="shared" si="14"/>
        <v>1.1628411528718372E-4</v>
      </c>
      <c r="P179" s="62">
        <f t="shared" si="14"/>
        <v>1.1504855489393568E-3</v>
      </c>
      <c r="Q179" s="62">
        <f t="shared" si="14"/>
        <v>1.2562085047619681E-3</v>
      </c>
      <c r="R179" s="62">
        <f t="shared" si="14"/>
        <v>1.4071302116306608E-4</v>
      </c>
      <c r="S179" s="62">
        <f t="shared" si="14"/>
        <v>9.0544527121134752E-6</v>
      </c>
      <c r="T179" s="62">
        <f t="shared" si="14"/>
        <v>4.4397497225622268E-3</v>
      </c>
      <c r="U179" s="62">
        <f t="shared" si="14"/>
        <v>3.8584888212328311E-6</v>
      </c>
      <c r="V179" s="62">
        <f t="shared" si="14"/>
        <v>2.117313430288065E-4</v>
      </c>
      <c r="W179" s="62">
        <f t="shared" si="14"/>
        <v>7.3827684520804057E-2</v>
      </c>
      <c r="X179" s="62">
        <f t="shared" si="14"/>
        <v>7.0033119199051808E-2</v>
      </c>
      <c r="Y179" s="62">
        <f t="shared" si="14"/>
        <v>6.9033119199051793E-2</v>
      </c>
      <c r="Z179" s="62">
        <f t="shared" si="14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1.8850403036767199E-2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19</v>
      </c>
      <c r="B180" s="2">
        <v>11</v>
      </c>
      <c r="C180" s="2">
        <v>8</v>
      </c>
      <c r="D180" s="62">
        <f t="shared" si="13"/>
        <v>0.70922489956286816</v>
      </c>
      <c r="E180" s="62">
        <f t="shared" si="13"/>
        <v>5.3914793522211721E-2</v>
      </c>
      <c r="F180" s="62">
        <f t="shared" si="13"/>
        <v>3.3048400974664417E-2</v>
      </c>
      <c r="G180" s="69">
        <f t="shared" si="13"/>
        <v>9.7337263691457676E-3</v>
      </c>
      <c r="H180" s="62">
        <f t="shared" si="13"/>
        <v>2.4240213919887565E-2</v>
      </c>
      <c r="I180" s="62">
        <f t="shared" si="13"/>
        <v>9.9211248494990342E-2</v>
      </c>
      <c r="J180" s="62">
        <f t="shared" si="13"/>
        <v>3.7078543142536847E-3</v>
      </c>
      <c r="K180" s="62">
        <f t="shared" si="13"/>
        <v>1.783203255563592E-4</v>
      </c>
      <c r="L180" s="62">
        <f t="shared" si="13"/>
        <v>4.683439318606831E-4</v>
      </c>
      <c r="M180" s="62">
        <f t="shared" si="13"/>
        <v>4.0725710169149464E-2</v>
      </c>
      <c r="N180" s="62">
        <f t="shared" si="14"/>
        <v>1.8218403218137627E-2</v>
      </c>
      <c r="O180" s="62">
        <f t="shared" si="14"/>
        <v>1.1628411528718372E-4</v>
      </c>
      <c r="P180" s="62">
        <f t="shared" si="14"/>
        <v>1.1504855489393568E-3</v>
      </c>
      <c r="Q180" s="62">
        <f t="shared" si="14"/>
        <v>1.2562085047619681E-3</v>
      </c>
      <c r="R180" s="62">
        <f t="shared" si="14"/>
        <v>1.4071302116306608E-4</v>
      </c>
      <c r="S180" s="62">
        <f t="shared" si="14"/>
        <v>9.0544527121134752E-6</v>
      </c>
      <c r="T180" s="62">
        <f t="shared" si="14"/>
        <v>4.4397497225622268E-3</v>
      </c>
      <c r="U180" s="62">
        <f t="shared" si="14"/>
        <v>3.8584888212328311E-6</v>
      </c>
      <c r="V180" s="62">
        <f t="shared" si="14"/>
        <v>2.117313430288065E-4</v>
      </c>
      <c r="W180" s="62">
        <f t="shared" si="14"/>
        <v>7.3827684520804057E-2</v>
      </c>
      <c r="X180" s="62">
        <f t="shared" si="14"/>
        <v>7.0033119199051808E-2</v>
      </c>
      <c r="Y180" s="62">
        <f t="shared" si="14"/>
        <v>6.9033119199051793E-2</v>
      </c>
      <c r="Z180" s="62">
        <f t="shared" si="14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1.8850403036767199E-2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19</v>
      </c>
      <c r="B181" s="2">
        <v>11</v>
      </c>
      <c r="C181" s="2">
        <v>9</v>
      </c>
      <c r="D181" s="62">
        <f t="shared" si="13"/>
        <v>0.70922489956286816</v>
      </c>
      <c r="E181" s="62">
        <f t="shared" si="13"/>
        <v>5.3914793522211721E-2</v>
      </c>
      <c r="F181" s="62">
        <f t="shared" si="13"/>
        <v>3.3048400974664417E-2</v>
      </c>
      <c r="G181" s="69">
        <f t="shared" si="13"/>
        <v>9.7337263691457676E-3</v>
      </c>
      <c r="H181" s="62">
        <f t="shared" si="13"/>
        <v>2.4240213919887565E-2</v>
      </c>
      <c r="I181" s="62">
        <f t="shared" si="13"/>
        <v>9.9211248494990342E-2</v>
      </c>
      <c r="J181" s="62">
        <f t="shared" si="13"/>
        <v>3.7078543142536847E-3</v>
      </c>
      <c r="K181" s="62">
        <f t="shared" si="13"/>
        <v>1.783203255563592E-4</v>
      </c>
      <c r="L181" s="62">
        <f t="shared" si="13"/>
        <v>4.683439318606831E-4</v>
      </c>
      <c r="M181" s="62">
        <f t="shared" si="13"/>
        <v>4.0725710169149464E-2</v>
      </c>
      <c r="N181" s="62">
        <f t="shared" si="14"/>
        <v>1.8218403218137627E-2</v>
      </c>
      <c r="O181" s="62">
        <f t="shared" si="14"/>
        <v>1.1628411528718372E-4</v>
      </c>
      <c r="P181" s="62">
        <f t="shared" si="14"/>
        <v>1.1504855489393568E-3</v>
      </c>
      <c r="Q181" s="62">
        <f t="shared" si="14"/>
        <v>1.2562085047619681E-3</v>
      </c>
      <c r="R181" s="62">
        <f t="shared" si="14"/>
        <v>1.4071302116306608E-4</v>
      </c>
      <c r="S181" s="62">
        <f t="shared" si="14"/>
        <v>9.0544527121134752E-6</v>
      </c>
      <c r="T181" s="62">
        <f t="shared" si="14"/>
        <v>4.4397497225622268E-3</v>
      </c>
      <c r="U181" s="62">
        <f t="shared" si="14"/>
        <v>3.8584888212328311E-6</v>
      </c>
      <c r="V181" s="62">
        <f t="shared" si="14"/>
        <v>2.117313430288065E-4</v>
      </c>
      <c r="W181" s="62">
        <f t="shared" si="14"/>
        <v>7.3827684520804057E-2</v>
      </c>
      <c r="X181" s="62">
        <f t="shared" si="14"/>
        <v>7.0033119199051808E-2</v>
      </c>
      <c r="Y181" s="62">
        <f t="shared" si="14"/>
        <v>6.9033119199051793E-2</v>
      </c>
      <c r="Z181" s="62">
        <f t="shared" si="14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1.8850403036767199E-2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19</v>
      </c>
      <c r="B182" s="2">
        <v>11</v>
      </c>
      <c r="C182" s="2">
        <v>10</v>
      </c>
      <c r="D182" s="62">
        <f t="shared" si="13"/>
        <v>0.70922489956286816</v>
      </c>
      <c r="E182" s="62">
        <f t="shared" si="13"/>
        <v>5.3914793522211721E-2</v>
      </c>
      <c r="F182" s="62">
        <f t="shared" si="13"/>
        <v>3.3048400974664417E-2</v>
      </c>
      <c r="G182" s="69">
        <f t="shared" si="13"/>
        <v>9.7337263691457676E-3</v>
      </c>
      <c r="H182" s="62">
        <f t="shared" si="13"/>
        <v>2.4240213919887565E-2</v>
      </c>
      <c r="I182" s="62">
        <f t="shared" si="13"/>
        <v>9.9211248494990342E-2</v>
      </c>
      <c r="J182" s="62">
        <f t="shared" si="13"/>
        <v>3.7078543142536847E-3</v>
      </c>
      <c r="K182" s="62">
        <f t="shared" si="13"/>
        <v>1.783203255563592E-4</v>
      </c>
      <c r="L182" s="62">
        <f t="shared" si="13"/>
        <v>4.683439318606831E-4</v>
      </c>
      <c r="M182" s="62">
        <f t="shared" si="13"/>
        <v>4.0725710169149464E-2</v>
      </c>
      <c r="N182" s="62">
        <f t="shared" si="14"/>
        <v>1.8218403218137627E-2</v>
      </c>
      <c r="O182" s="62">
        <f t="shared" si="14"/>
        <v>1.1628411528718372E-4</v>
      </c>
      <c r="P182" s="62">
        <f t="shared" si="14"/>
        <v>1.1504855489393568E-3</v>
      </c>
      <c r="Q182" s="62">
        <f t="shared" si="14"/>
        <v>1.2562085047619681E-3</v>
      </c>
      <c r="R182" s="62">
        <f t="shared" si="14"/>
        <v>1.4071302116306608E-4</v>
      </c>
      <c r="S182" s="62">
        <f t="shared" si="14"/>
        <v>9.0544527121134752E-6</v>
      </c>
      <c r="T182" s="62">
        <f t="shared" si="14"/>
        <v>4.4397497225622268E-3</v>
      </c>
      <c r="U182" s="62">
        <f t="shared" si="14"/>
        <v>3.8584888212328311E-6</v>
      </c>
      <c r="V182" s="62">
        <f t="shared" si="14"/>
        <v>2.117313430288065E-4</v>
      </c>
      <c r="W182" s="62">
        <f t="shared" si="14"/>
        <v>7.3827684520804057E-2</v>
      </c>
      <c r="X182" s="62">
        <f t="shared" si="14"/>
        <v>7.0033119199051808E-2</v>
      </c>
      <c r="Y182" s="62">
        <f t="shared" si="14"/>
        <v>6.9033119199051793E-2</v>
      </c>
      <c r="Z182" s="62">
        <f t="shared" si="14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1.8850403036767199E-2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19</v>
      </c>
      <c r="B183" s="2">
        <v>11</v>
      </c>
      <c r="C183" s="2">
        <v>11</v>
      </c>
      <c r="D183" s="62">
        <f t="shared" ref="D183:M192" si="15">D$1</f>
        <v>0.70922489956286816</v>
      </c>
      <c r="E183" s="62">
        <f t="shared" si="15"/>
        <v>5.3914793522211721E-2</v>
      </c>
      <c r="F183" s="62">
        <f t="shared" si="15"/>
        <v>3.3048400974664417E-2</v>
      </c>
      <c r="G183" s="69">
        <f t="shared" si="15"/>
        <v>9.7337263691457676E-3</v>
      </c>
      <c r="H183" s="62">
        <f t="shared" si="15"/>
        <v>2.4240213919887565E-2</v>
      </c>
      <c r="I183" s="62">
        <f t="shared" si="15"/>
        <v>9.9211248494990342E-2</v>
      </c>
      <c r="J183" s="62">
        <f t="shared" si="15"/>
        <v>3.7078543142536847E-3</v>
      </c>
      <c r="K183" s="62">
        <f t="shared" si="15"/>
        <v>1.783203255563592E-4</v>
      </c>
      <c r="L183" s="62">
        <f t="shared" si="15"/>
        <v>4.683439318606831E-4</v>
      </c>
      <c r="M183" s="62">
        <f t="shared" si="15"/>
        <v>4.0725710169149464E-2</v>
      </c>
      <c r="N183" s="62">
        <f t="shared" ref="N183:Z192" si="16">N$1</f>
        <v>1.8218403218137627E-2</v>
      </c>
      <c r="O183" s="62">
        <f t="shared" si="16"/>
        <v>1.1628411528718372E-4</v>
      </c>
      <c r="P183" s="62">
        <f t="shared" si="16"/>
        <v>1.1504855489393568E-3</v>
      </c>
      <c r="Q183" s="62">
        <f t="shared" si="16"/>
        <v>1.2562085047619681E-3</v>
      </c>
      <c r="R183" s="62">
        <f t="shared" si="16"/>
        <v>1.4071302116306608E-4</v>
      </c>
      <c r="S183" s="62">
        <f t="shared" si="16"/>
        <v>9.0544527121134752E-6</v>
      </c>
      <c r="T183" s="62">
        <f t="shared" si="16"/>
        <v>4.4397497225622268E-3</v>
      </c>
      <c r="U183" s="62">
        <f t="shared" si="16"/>
        <v>3.8584888212328311E-6</v>
      </c>
      <c r="V183" s="62">
        <f t="shared" si="16"/>
        <v>2.117313430288065E-4</v>
      </c>
      <c r="W183" s="62">
        <f t="shared" si="16"/>
        <v>7.3827684520804057E-2</v>
      </c>
      <c r="X183" s="62">
        <f t="shared" si="16"/>
        <v>7.0033119199051808E-2</v>
      </c>
      <c r="Y183" s="62">
        <f t="shared" si="16"/>
        <v>6.9033119199051793E-2</v>
      </c>
      <c r="Z183" s="62">
        <f t="shared" si="16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1.8850403036767199E-2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19</v>
      </c>
      <c r="B184" s="2">
        <v>11</v>
      </c>
      <c r="C184" s="2">
        <v>12</v>
      </c>
      <c r="D184" s="62">
        <f t="shared" si="15"/>
        <v>0.70922489956286816</v>
      </c>
      <c r="E184" s="62">
        <f t="shared" si="15"/>
        <v>5.3914793522211721E-2</v>
      </c>
      <c r="F184" s="62">
        <f t="shared" si="15"/>
        <v>3.3048400974664417E-2</v>
      </c>
      <c r="G184" s="69">
        <f t="shared" si="15"/>
        <v>9.7337263691457676E-3</v>
      </c>
      <c r="H184" s="62">
        <f t="shared" si="15"/>
        <v>2.4240213919887565E-2</v>
      </c>
      <c r="I184" s="62">
        <f t="shared" si="15"/>
        <v>9.9211248494990342E-2</v>
      </c>
      <c r="J184" s="62">
        <f t="shared" si="15"/>
        <v>3.7078543142536847E-3</v>
      </c>
      <c r="K184" s="62">
        <f t="shared" si="15"/>
        <v>1.783203255563592E-4</v>
      </c>
      <c r="L184" s="62">
        <f t="shared" si="15"/>
        <v>4.683439318606831E-4</v>
      </c>
      <c r="M184" s="62">
        <f t="shared" si="15"/>
        <v>4.0725710169149464E-2</v>
      </c>
      <c r="N184" s="62">
        <f t="shared" si="16"/>
        <v>1.8218403218137627E-2</v>
      </c>
      <c r="O184" s="62">
        <f t="shared" si="16"/>
        <v>1.1628411528718372E-4</v>
      </c>
      <c r="P184" s="62">
        <f t="shared" si="16"/>
        <v>1.1504855489393568E-3</v>
      </c>
      <c r="Q184" s="62">
        <f t="shared" si="16"/>
        <v>1.2562085047619681E-3</v>
      </c>
      <c r="R184" s="62">
        <f t="shared" si="16"/>
        <v>1.4071302116306608E-4</v>
      </c>
      <c r="S184" s="62">
        <f t="shared" si="16"/>
        <v>9.0544527121134752E-6</v>
      </c>
      <c r="T184" s="62">
        <f t="shared" si="16"/>
        <v>4.4397497225622268E-3</v>
      </c>
      <c r="U184" s="62">
        <f t="shared" si="16"/>
        <v>3.8584888212328311E-6</v>
      </c>
      <c r="V184" s="62">
        <f t="shared" si="16"/>
        <v>2.117313430288065E-4</v>
      </c>
      <c r="W184" s="62">
        <f t="shared" si="16"/>
        <v>7.3827684520804057E-2</v>
      </c>
      <c r="X184" s="62">
        <f t="shared" si="16"/>
        <v>7.0033119199051808E-2</v>
      </c>
      <c r="Y184" s="62">
        <f t="shared" si="16"/>
        <v>6.9033119199051793E-2</v>
      </c>
      <c r="Z184" s="62">
        <f t="shared" si="16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1.8850403036767199E-2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19</v>
      </c>
      <c r="B185" s="2">
        <v>11</v>
      </c>
      <c r="C185" s="2">
        <v>13</v>
      </c>
      <c r="D185" s="62">
        <f t="shared" si="15"/>
        <v>0.70922489956286816</v>
      </c>
      <c r="E185" s="62">
        <f t="shared" si="15"/>
        <v>5.3914793522211721E-2</v>
      </c>
      <c r="F185" s="62">
        <f t="shared" si="15"/>
        <v>3.3048400974664417E-2</v>
      </c>
      <c r="G185" s="69">
        <f t="shared" si="15"/>
        <v>9.7337263691457676E-3</v>
      </c>
      <c r="H185" s="62">
        <f t="shared" si="15"/>
        <v>2.4240213919887565E-2</v>
      </c>
      <c r="I185" s="62">
        <f t="shared" si="15"/>
        <v>9.9211248494990342E-2</v>
      </c>
      <c r="J185" s="62">
        <f t="shared" si="15"/>
        <v>3.7078543142536847E-3</v>
      </c>
      <c r="K185" s="62">
        <f t="shared" si="15"/>
        <v>1.783203255563592E-4</v>
      </c>
      <c r="L185" s="62">
        <f t="shared" si="15"/>
        <v>4.683439318606831E-4</v>
      </c>
      <c r="M185" s="62">
        <f t="shared" si="15"/>
        <v>4.0725710169149464E-2</v>
      </c>
      <c r="N185" s="62">
        <f t="shared" si="16"/>
        <v>1.8218403218137627E-2</v>
      </c>
      <c r="O185" s="62">
        <f t="shared" si="16"/>
        <v>1.1628411528718372E-4</v>
      </c>
      <c r="P185" s="62">
        <f t="shared" si="16"/>
        <v>1.1504855489393568E-3</v>
      </c>
      <c r="Q185" s="62">
        <f t="shared" si="16"/>
        <v>1.2562085047619681E-3</v>
      </c>
      <c r="R185" s="62">
        <f t="shared" si="16"/>
        <v>1.4071302116306608E-4</v>
      </c>
      <c r="S185" s="62">
        <f t="shared" si="16"/>
        <v>9.0544527121134752E-6</v>
      </c>
      <c r="T185" s="62">
        <f t="shared" si="16"/>
        <v>4.4397497225622268E-3</v>
      </c>
      <c r="U185" s="62">
        <f t="shared" si="16"/>
        <v>3.8584888212328311E-6</v>
      </c>
      <c r="V185" s="62">
        <f t="shared" si="16"/>
        <v>2.117313430288065E-4</v>
      </c>
      <c r="W185" s="62">
        <f t="shared" si="16"/>
        <v>7.3827684520804057E-2</v>
      </c>
      <c r="X185" s="62">
        <f t="shared" si="16"/>
        <v>7.0033119199051808E-2</v>
      </c>
      <c r="Y185" s="62">
        <f t="shared" si="16"/>
        <v>6.9033119199051793E-2</v>
      </c>
      <c r="Z185" s="62">
        <f t="shared" si="16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1.8850403036767199E-2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19</v>
      </c>
      <c r="B186" s="2">
        <v>11</v>
      </c>
      <c r="C186" s="2">
        <v>14</v>
      </c>
      <c r="D186" s="62">
        <f t="shared" si="15"/>
        <v>0.70922489956286816</v>
      </c>
      <c r="E186" s="62">
        <f t="shared" si="15"/>
        <v>5.3914793522211721E-2</v>
      </c>
      <c r="F186" s="62">
        <f t="shared" si="15"/>
        <v>3.3048400974664417E-2</v>
      </c>
      <c r="G186" s="69">
        <f t="shared" si="15"/>
        <v>9.7337263691457676E-3</v>
      </c>
      <c r="H186" s="62">
        <f t="shared" si="15"/>
        <v>2.4240213919887565E-2</v>
      </c>
      <c r="I186" s="62">
        <f t="shared" si="15"/>
        <v>9.9211248494990342E-2</v>
      </c>
      <c r="J186" s="62">
        <f t="shared" si="15"/>
        <v>3.7078543142536847E-3</v>
      </c>
      <c r="K186" s="62">
        <f t="shared" si="15"/>
        <v>1.783203255563592E-4</v>
      </c>
      <c r="L186" s="62">
        <f t="shared" si="15"/>
        <v>4.683439318606831E-4</v>
      </c>
      <c r="M186" s="62">
        <f t="shared" si="15"/>
        <v>4.0725710169149464E-2</v>
      </c>
      <c r="N186" s="62">
        <f t="shared" si="16"/>
        <v>1.8218403218137627E-2</v>
      </c>
      <c r="O186" s="62">
        <f t="shared" si="16"/>
        <v>1.1628411528718372E-4</v>
      </c>
      <c r="P186" s="62">
        <f t="shared" si="16"/>
        <v>1.1504855489393568E-3</v>
      </c>
      <c r="Q186" s="62">
        <f t="shared" si="16"/>
        <v>1.2562085047619681E-3</v>
      </c>
      <c r="R186" s="62">
        <f t="shared" si="16"/>
        <v>1.4071302116306608E-4</v>
      </c>
      <c r="S186" s="62">
        <f t="shared" si="16"/>
        <v>9.0544527121134752E-6</v>
      </c>
      <c r="T186" s="62">
        <f t="shared" si="16"/>
        <v>4.4397497225622268E-3</v>
      </c>
      <c r="U186" s="62">
        <f t="shared" si="16"/>
        <v>3.8584888212328311E-6</v>
      </c>
      <c r="V186" s="62">
        <f t="shared" si="16"/>
        <v>2.117313430288065E-4</v>
      </c>
      <c r="W186" s="62">
        <f t="shared" si="16"/>
        <v>7.3827684520804057E-2</v>
      </c>
      <c r="X186" s="62">
        <f t="shared" si="16"/>
        <v>7.0033119199051808E-2</v>
      </c>
      <c r="Y186" s="62">
        <f t="shared" si="16"/>
        <v>6.9033119199051793E-2</v>
      </c>
      <c r="Z186" s="62">
        <f t="shared" si="16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1.8850403036767199E-2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19</v>
      </c>
      <c r="B187" s="2">
        <v>11</v>
      </c>
      <c r="C187" s="2">
        <v>15</v>
      </c>
      <c r="D187" s="62">
        <f t="shared" si="15"/>
        <v>0.70922489956286816</v>
      </c>
      <c r="E187" s="62">
        <f t="shared" si="15"/>
        <v>5.3914793522211721E-2</v>
      </c>
      <c r="F187" s="62">
        <f t="shared" si="15"/>
        <v>3.3048400974664417E-2</v>
      </c>
      <c r="G187" s="69">
        <f t="shared" si="15"/>
        <v>9.7337263691457676E-3</v>
      </c>
      <c r="H187" s="62">
        <f t="shared" si="15"/>
        <v>2.4240213919887565E-2</v>
      </c>
      <c r="I187" s="62">
        <f t="shared" si="15"/>
        <v>9.9211248494990342E-2</v>
      </c>
      <c r="J187" s="62">
        <f t="shared" si="15"/>
        <v>3.7078543142536847E-3</v>
      </c>
      <c r="K187" s="62">
        <f t="shared" si="15"/>
        <v>1.783203255563592E-4</v>
      </c>
      <c r="L187" s="62">
        <f t="shared" si="15"/>
        <v>4.683439318606831E-4</v>
      </c>
      <c r="M187" s="62">
        <f t="shared" si="15"/>
        <v>4.0725710169149464E-2</v>
      </c>
      <c r="N187" s="62">
        <f t="shared" si="16"/>
        <v>1.8218403218137627E-2</v>
      </c>
      <c r="O187" s="62">
        <f t="shared" si="16"/>
        <v>1.1628411528718372E-4</v>
      </c>
      <c r="P187" s="62">
        <f t="shared" si="16"/>
        <v>1.1504855489393568E-3</v>
      </c>
      <c r="Q187" s="62">
        <f t="shared" si="16"/>
        <v>1.2562085047619681E-3</v>
      </c>
      <c r="R187" s="62">
        <f t="shared" si="16"/>
        <v>1.4071302116306608E-4</v>
      </c>
      <c r="S187" s="62">
        <f t="shared" si="16"/>
        <v>9.0544527121134752E-6</v>
      </c>
      <c r="T187" s="62">
        <f t="shared" si="16"/>
        <v>4.4397497225622268E-3</v>
      </c>
      <c r="U187" s="62">
        <f t="shared" si="16"/>
        <v>3.8584888212328311E-6</v>
      </c>
      <c r="V187" s="62">
        <f t="shared" si="16"/>
        <v>2.117313430288065E-4</v>
      </c>
      <c r="W187" s="62">
        <f t="shared" si="16"/>
        <v>7.3827684520804057E-2</v>
      </c>
      <c r="X187" s="62">
        <f t="shared" si="16"/>
        <v>7.0033119199051808E-2</v>
      </c>
      <c r="Y187" s="62">
        <f t="shared" si="16"/>
        <v>6.9033119199051793E-2</v>
      </c>
      <c r="Z187" s="62">
        <f t="shared" si="16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1.8850403036767199E-2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19</v>
      </c>
      <c r="B188" s="2">
        <v>11</v>
      </c>
      <c r="C188" s="2">
        <v>16</v>
      </c>
      <c r="D188" s="62">
        <f t="shared" si="15"/>
        <v>0.70922489956286816</v>
      </c>
      <c r="E188" s="62">
        <f t="shared" si="15"/>
        <v>5.3914793522211721E-2</v>
      </c>
      <c r="F188" s="62">
        <f t="shared" si="15"/>
        <v>3.3048400974664417E-2</v>
      </c>
      <c r="G188" s="69">
        <f t="shared" si="15"/>
        <v>9.7337263691457676E-3</v>
      </c>
      <c r="H188" s="62">
        <f t="shared" si="15"/>
        <v>2.4240213919887565E-2</v>
      </c>
      <c r="I188" s="62">
        <f t="shared" si="15"/>
        <v>9.9211248494990342E-2</v>
      </c>
      <c r="J188" s="62">
        <f t="shared" si="15"/>
        <v>3.7078543142536847E-3</v>
      </c>
      <c r="K188" s="62">
        <f t="shared" si="15"/>
        <v>1.783203255563592E-4</v>
      </c>
      <c r="L188" s="62">
        <f t="shared" si="15"/>
        <v>4.683439318606831E-4</v>
      </c>
      <c r="M188" s="62">
        <f t="shared" si="15"/>
        <v>4.0725710169149464E-2</v>
      </c>
      <c r="N188" s="62">
        <f t="shared" si="16"/>
        <v>1.8218403218137627E-2</v>
      </c>
      <c r="O188" s="62">
        <f t="shared" si="16"/>
        <v>1.1628411528718372E-4</v>
      </c>
      <c r="P188" s="62">
        <f t="shared" si="16"/>
        <v>1.1504855489393568E-3</v>
      </c>
      <c r="Q188" s="62">
        <f t="shared" si="16"/>
        <v>1.2562085047619681E-3</v>
      </c>
      <c r="R188" s="62">
        <f t="shared" si="16"/>
        <v>1.4071302116306608E-4</v>
      </c>
      <c r="S188" s="62">
        <f t="shared" si="16"/>
        <v>9.0544527121134752E-6</v>
      </c>
      <c r="T188" s="62">
        <f t="shared" si="16"/>
        <v>4.4397497225622268E-3</v>
      </c>
      <c r="U188" s="62">
        <f t="shared" si="16"/>
        <v>3.8584888212328311E-6</v>
      </c>
      <c r="V188" s="62">
        <f t="shared" si="16"/>
        <v>2.117313430288065E-4</v>
      </c>
      <c r="W188" s="62">
        <f t="shared" si="16"/>
        <v>7.3827684520804057E-2</v>
      </c>
      <c r="X188" s="62">
        <f t="shared" si="16"/>
        <v>7.0033119199051808E-2</v>
      </c>
      <c r="Y188" s="62">
        <f t="shared" si="16"/>
        <v>6.9033119199051793E-2</v>
      </c>
      <c r="Z188" s="62">
        <f t="shared" si="16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1.8850403036767199E-2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19</v>
      </c>
      <c r="B189" s="2">
        <v>11</v>
      </c>
      <c r="C189" s="2" t="s">
        <v>57</v>
      </c>
      <c r="D189" s="62">
        <f t="shared" si="15"/>
        <v>0.70922489956286816</v>
      </c>
      <c r="E189" s="62">
        <f t="shared" si="15"/>
        <v>5.3914793522211721E-2</v>
      </c>
      <c r="F189" s="62">
        <f t="shared" si="15"/>
        <v>3.3048400974664417E-2</v>
      </c>
      <c r="G189" s="69">
        <f t="shared" si="15"/>
        <v>9.7337263691457676E-3</v>
      </c>
      <c r="H189" s="62">
        <f t="shared" si="15"/>
        <v>2.4240213919887565E-2</v>
      </c>
      <c r="I189" s="62">
        <f t="shared" si="15"/>
        <v>9.9211248494990342E-2</v>
      </c>
      <c r="J189" s="62">
        <f t="shared" si="15"/>
        <v>3.7078543142536847E-3</v>
      </c>
      <c r="K189" s="62">
        <f t="shared" si="15"/>
        <v>1.783203255563592E-4</v>
      </c>
      <c r="L189" s="62">
        <f t="shared" si="15"/>
        <v>4.683439318606831E-4</v>
      </c>
      <c r="M189" s="62">
        <f t="shared" si="15"/>
        <v>4.0725710169149464E-2</v>
      </c>
      <c r="N189" s="62">
        <f t="shared" si="16"/>
        <v>1.8218403218137627E-2</v>
      </c>
      <c r="O189" s="62">
        <f t="shared" si="16"/>
        <v>1.1628411528718372E-4</v>
      </c>
      <c r="P189" s="62">
        <f t="shared" si="16"/>
        <v>1.1504855489393568E-3</v>
      </c>
      <c r="Q189" s="62">
        <f t="shared" si="16"/>
        <v>1.2562085047619681E-3</v>
      </c>
      <c r="R189" s="62">
        <f t="shared" si="16"/>
        <v>1.4071302116306608E-4</v>
      </c>
      <c r="S189" s="62">
        <f t="shared" si="16"/>
        <v>9.0544527121134752E-6</v>
      </c>
      <c r="T189" s="62">
        <f t="shared" si="16"/>
        <v>4.4397497225622268E-3</v>
      </c>
      <c r="U189" s="62">
        <f t="shared" si="16"/>
        <v>3.8584888212328311E-6</v>
      </c>
      <c r="V189" s="62">
        <f t="shared" si="16"/>
        <v>2.117313430288065E-4</v>
      </c>
      <c r="W189" s="62">
        <f t="shared" si="16"/>
        <v>7.3827684520804057E-2</v>
      </c>
      <c r="X189" s="62">
        <f t="shared" si="16"/>
        <v>7.0033119199051808E-2</v>
      </c>
      <c r="Y189" s="62">
        <f t="shared" si="16"/>
        <v>6.9033119199051793E-2</v>
      </c>
      <c r="Z189" s="62">
        <f t="shared" si="16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1.8850403036767199E-2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19</v>
      </c>
      <c r="B190" s="2">
        <v>12</v>
      </c>
      <c r="C190" s="2">
        <v>1</v>
      </c>
      <c r="D190" s="62">
        <f t="shared" si="15"/>
        <v>0.70922489956286816</v>
      </c>
      <c r="E190" s="62">
        <f t="shared" si="15"/>
        <v>5.3914793522211721E-2</v>
      </c>
      <c r="F190" s="62">
        <f t="shared" si="15"/>
        <v>3.3048400974664417E-2</v>
      </c>
      <c r="G190" s="69">
        <f t="shared" si="15"/>
        <v>9.7337263691457676E-3</v>
      </c>
      <c r="H190" s="62">
        <f t="shared" si="15"/>
        <v>2.4240213919887565E-2</v>
      </c>
      <c r="I190" s="62">
        <f t="shared" si="15"/>
        <v>9.9211248494990342E-2</v>
      </c>
      <c r="J190" s="62">
        <f t="shared" si="15"/>
        <v>3.7078543142536847E-3</v>
      </c>
      <c r="K190" s="62">
        <f t="shared" si="15"/>
        <v>1.783203255563592E-4</v>
      </c>
      <c r="L190" s="62">
        <f t="shared" si="15"/>
        <v>4.683439318606831E-4</v>
      </c>
      <c r="M190" s="62">
        <f t="shared" si="15"/>
        <v>4.0725710169149464E-2</v>
      </c>
      <c r="N190" s="62">
        <f t="shared" si="16"/>
        <v>1.8218403218137627E-2</v>
      </c>
      <c r="O190" s="62">
        <f t="shared" si="16"/>
        <v>1.1628411528718372E-4</v>
      </c>
      <c r="P190" s="62">
        <f t="shared" si="16"/>
        <v>1.1504855489393568E-3</v>
      </c>
      <c r="Q190" s="62">
        <f t="shared" si="16"/>
        <v>1.2562085047619681E-3</v>
      </c>
      <c r="R190" s="62">
        <f t="shared" si="16"/>
        <v>1.4071302116306608E-4</v>
      </c>
      <c r="S190" s="62">
        <f t="shared" si="16"/>
        <v>9.0544527121134752E-6</v>
      </c>
      <c r="T190" s="62">
        <f t="shared" si="16"/>
        <v>4.4397497225622268E-3</v>
      </c>
      <c r="U190" s="62">
        <f t="shared" si="16"/>
        <v>3.8584888212328311E-6</v>
      </c>
      <c r="V190" s="62">
        <f t="shared" si="16"/>
        <v>2.117313430288065E-4</v>
      </c>
      <c r="W190" s="62">
        <f t="shared" si="16"/>
        <v>7.3827684520804057E-2</v>
      </c>
      <c r="X190" s="62">
        <f t="shared" si="16"/>
        <v>7.0033119199051808E-2</v>
      </c>
      <c r="Y190" s="62">
        <f t="shared" si="16"/>
        <v>6.9033119199051793E-2</v>
      </c>
      <c r="Z190" s="62">
        <f t="shared" si="16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1.8850403036767199E-2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19</v>
      </c>
      <c r="B191" s="2">
        <v>12</v>
      </c>
      <c r="C191" s="2">
        <v>2</v>
      </c>
      <c r="D191" s="62">
        <f t="shared" si="15"/>
        <v>0.70922489956286816</v>
      </c>
      <c r="E191" s="62">
        <f t="shared" si="15"/>
        <v>5.3914793522211721E-2</v>
      </c>
      <c r="F191" s="62">
        <f t="shared" si="15"/>
        <v>3.3048400974664417E-2</v>
      </c>
      <c r="G191" s="69">
        <f t="shared" si="15"/>
        <v>9.7337263691457676E-3</v>
      </c>
      <c r="H191" s="62">
        <f t="shared" si="15"/>
        <v>2.4240213919887565E-2</v>
      </c>
      <c r="I191" s="62">
        <f t="shared" si="15"/>
        <v>9.9211248494990342E-2</v>
      </c>
      <c r="J191" s="62">
        <f t="shared" si="15"/>
        <v>3.7078543142536847E-3</v>
      </c>
      <c r="K191" s="62">
        <f t="shared" si="15"/>
        <v>1.783203255563592E-4</v>
      </c>
      <c r="L191" s="62">
        <f t="shared" si="15"/>
        <v>4.683439318606831E-4</v>
      </c>
      <c r="M191" s="62">
        <f t="shared" si="15"/>
        <v>4.0725710169149464E-2</v>
      </c>
      <c r="N191" s="62">
        <f t="shared" si="16"/>
        <v>1.8218403218137627E-2</v>
      </c>
      <c r="O191" s="62">
        <f t="shared" si="16"/>
        <v>1.1628411528718372E-4</v>
      </c>
      <c r="P191" s="62">
        <f t="shared" si="16"/>
        <v>1.1504855489393568E-3</v>
      </c>
      <c r="Q191" s="62">
        <f t="shared" si="16"/>
        <v>1.2562085047619681E-3</v>
      </c>
      <c r="R191" s="62">
        <f t="shared" si="16"/>
        <v>1.4071302116306608E-4</v>
      </c>
      <c r="S191" s="62">
        <f t="shared" si="16"/>
        <v>9.0544527121134752E-6</v>
      </c>
      <c r="T191" s="62">
        <f t="shared" si="16"/>
        <v>4.4397497225622268E-3</v>
      </c>
      <c r="U191" s="62">
        <f t="shared" si="16"/>
        <v>3.8584888212328311E-6</v>
      </c>
      <c r="V191" s="62">
        <f t="shared" si="16"/>
        <v>2.117313430288065E-4</v>
      </c>
      <c r="W191" s="62">
        <f t="shared" si="16"/>
        <v>7.3827684520804057E-2</v>
      </c>
      <c r="X191" s="62">
        <f t="shared" si="16"/>
        <v>7.0033119199051808E-2</v>
      </c>
      <c r="Y191" s="62">
        <f t="shared" si="16"/>
        <v>6.9033119199051793E-2</v>
      </c>
      <c r="Z191" s="62">
        <f t="shared" si="16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1.8850403036767199E-2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19</v>
      </c>
      <c r="B192" s="2">
        <v>12</v>
      </c>
      <c r="C192" s="2">
        <v>3</v>
      </c>
      <c r="D192" s="62">
        <f t="shared" si="15"/>
        <v>0.70922489956286816</v>
      </c>
      <c r="E192" s="62">
        <f t="shared" si="15"/>
        <v>5.3914793522211721E-2</v>
      </c>
      <c r="F192" s="62">
        <f t="shared" si="15"/>
        <v>3.3048400974664417E-2</v>
      </c>
      <c r="G192" s="69">
        <f t="shared" si="15"/>
        <v>9.7337263691457676E-3</v>
      </c>
      <c r="H192" s="62">
        <f t="shared" si="15"/>
        <v>2.4240213919887565E-2</v>
      </c>
      <c r="I192" s="62">
        <f t="shared" si="15"/>
        <v>9.9211248494990342E-2</v>
      </c>
      <c r="J192" s="62">
        <f t="shared" si="15"/>
        <v>3.7078543142536847E-3</v>
      </c>
      <c r="K192" s="62">
        <f t="shared" si="15"/>
        <v>1.783203255563592E-4</v>
      </c>
      <c r="L192" s="62">
        <f t="shared" si="15"/>
        <v>4.683439318606831E-4</v>
      </c>
      <c r="M192" s="62">
        <f t="shared" si="15"/>
        <v>4.0725710169149464E-2</v>
      </c>
      <c r="N192" s="62">
        <f t="shared" si="16"/>
        <v>1.8218403218137627E-2</v>
      </c>
      <c r="O192" s="62">
        <f t="shared" si="16"/>
        <v>1.1628411528718372E-4</v>
      </c>
      <c r="P192" s="62">
        <f t="shared" si="16"/>
        <v>1.1504855489393568E-3</v>
      </c>
      <c r="Q192" s="62">
        <f t="shared" si="16"/>
        <v>1.2562085047619681E-3</v>
      </c>
      <c r="R192" s="62">
        <f t="shared" si="16"/>
        <v>1.4071302116306608E-4</v>
      </c>
      <c r="S192" s="62">
        <f t="shared" si="16"/>
        <v>9.0544527121134752E-6</v>
      </c>
      <c r="T192" s="62">
        <f t="shared" si="16"/>
        <v>4.4397497225622268E-3</v>
      </c>
      <c r="U192" s="62">
        <f t="shared" si="16"/>
        <v>3.8584888212328311E-6</v>
      </c>
      <c r="V192" s="62">
        <f t="shared" si="16"/>
        <v>2.117313430288065E-4</v>
      </c>
      <c r="W192" s="62">
        <f t="shared" si="16"/>
        <v>7.3827684520804057E-2</v>
      </c>
      <c r="X192" s="62">
        <f t="shared" si="16"/>
        <v>7.0033119199051808E-2</v>
      </c>
      <c r="Y192" s="62">
        <f t="shared" si="16"/>
        <v>6.9033119199051793E-2</v>
      </c>
      <c r="Z192" s="62">
        <f t="shared" si="16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1.8850403036767199E-2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19</v>
      </c>
      <c r="B193" s="2">
        <v>12</v>
      </c>
      <c r="C193" s="2">
        <v>4</v>
      </c>
      <c r="D193" s="62">
        <f t="shared" ref="D193:M202" si="17">D$1</f>
        <v>0.70922489956286816</v>
      </c>
      <c r="E193" s="62">
        <f t="shared" si="17"/>
        <v>5.3914793522211721E-2</v>
      </c>
      <c r="F193" s="62">
        <f t="shared" si="17"/>
        <v>3.3048400974664417E-2</v>
      </c>
      <c r="G193" s="69">
        <f t="shared" si="17"/>
        <v>9.7337263691457676E-3</v>
      </c>
      <c r="H193" s="62">
        <f t="shared" si="17"/>
        <v>2.4240213919887565E-2</v>
      </c>
      <c r="I193" s="62">
        <f t="shared" si="17"/>
        <v>9.9211248494990342E-2</v>
      </c>
      <c r="J193" s="62">
        <f t="shared" si="17"/>
        <v>3.7078543142536847E-3</v>
      </c>
      <c r="K193" s="62">
        <f t="shared" si="17"/>
        <v>1.783203255563592E-4</v>
      </c>
      <c r="L193" s="62">
        <f t="shared" si="17"/>
        <v>4.683439318606831E-4</v>
      </c>
      <c r="M193" s="62">
        <f t="shared" si="17"/>
        <v>4.0725710169149464E-2</v>
      </c>
      <c r="N193" s="62">
        <f t="shared" ref="N193:Z202" si="18">N$1</f>
        <v>1.8218403218137627E-2</v>
      </c>
      <c r="O193" s="62">
        <f t="shared" si="18"/>
        <v>1.1628411528718372E-4</v>
      </c>
      <c r="P193" s="62">
        <f t="shared" si="18"/>
        <v>1.1504855489393568E-3</v>
      </c>
      <c r="Q193" s="62">
        <f t="shared" si="18"/>
        <v>1.2562085047619681E-3</v>
      </c>
      <c r="R193" s="62">
        <f t="shared" si="18"/>
        <v>1.4071302116306608E-4</v>
      </c>
      <c r="S193" s="62">
        <f t="shared" si="18"/>
        <v>9.0544527121134752E-6</v>
      </c>
      <c r="T193" s="62">
        <f t="shared" si="18"/>
        <v>4.4397497225622268E-3</v>
      </c>
      <c r="U193" s="62">
        <f t="shared" si="18"/>
        <v>3.8584888212328311E-6</v>
      </c>
      <c r="V193" s="62">
        <f t="shared" si="18"/>
        <v>2.117313430288065E-4</v>
      </c>
      <c r="W193" s="62">
        <f t="shared" si="18"/>
        <v>7.3827684520804057E-2</v>
      </c>
      <c r="X193" s="62">
        <f t="shared" si="18"/>
        <v>7.0033119199051808E-2</v>
      </c>
      <c r="Y193" s="62">
        <f t="shared" si="18"/>
        <v>6.9033119199051793E-2</v>
      </c>
      <c r="Z193" s="62">
        <f t="shared" si="18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1.8850403036767199E-2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19</v>
      </c>
      <c r="B194" s="2">
        <v>12</v>
      </c>
      <c r="C194" s="2">
        <v>5</v>
      </c>
      <c r="D194" s="62">
        <f t="shared" si="17"/>
        <v>0.70922489956286816</v>
      </c>
      <c r="E194" s="62">
        <f t="shared" si="17"/>
        <v>5.3914793522211721E-2</v>
      </c>
      <c r="F194" s="62">
        <f t="shared" si="17"/>
        <v>3.3048400974664417E-2</v>
      </c>
      <c r="G194" s="69">
        <f t="shared" si="17"/>
        <v>9.7337263691457676E-3</v>
      </c>
      <c r="H194" s="62">
        <f t="shared" si="17"/>
        <v>2.4240213919887565E-2</v>
      </c>
      <c r="I194" s="62">
        <f t="shared" si="17"/>
        <v>9.9211248494990342E-2</v>
      </c>
      <c r="J194" s="62">
        <f t="shared" si="17"/>
        <v>3.7078543142536847E-3</v>
      </c>
      <c r="K194" s="62">
        <f t="shared" si="17"/>
        <v>1.783203255563592E-4</v>
      </c>
      <c r="L194" s="62">
        <f t="shared" si="17"/>
        <v>4.683439318606831E-4</v>
      </c>
      <c r="M194" s="62">
        <f t="shared" si="17"/>
        <v>4.0725710169149464E-2</v>
      </c>
      <c r="N194" s="62">
        <f t="shared" si="18"/>
        <v>1.8218403218137627E-2</v>
      </c>
      <c r="O194" s="62">
        <f t="shared" si="18"/>
        <v>1.1628411528718372E-4</v>
      </c>
      <c r="P194" s="62">
        <f t="shared" si="18"/>
        <v>1.1504855489393568E-3</v>
      </c>
      <c r="Q194" s="62">
        <f t="shared" si="18"/>
        <v>1.2562085047619681E-3</v>
      </c>
      <c r="R194" s="62">
        <f t="shared" si="18"/>
        <v>1.4071302116306608E-4</v>
      </c>
      <c r="S194" s="62">
        <f t="shared" si="18"/>
        <v>9.0544527121134752E-6</v>
      </c>
      <c r="T194" s="62">
        <f t="shared" si="18"/>
        <v>4.4397497225622268E-3</v>
      </c>
      <c r="U194" s="62">
        <f t="shared" si="18"/>
        <v>3.8584888212328311E-6</v>
      </c>
      <c r="V194" s="62">
        <f t="shared" si="18"/>
        <v>2.117313430288065E-4</v>
      </c>
      <c r="W194" s="62">
        <f t="shared" si="18"/>
        <v>7.3827684520804057E-2</v>
      </c>
      <c r="X194" s="62">
        <f t="shared" si="18"/>
        <v>7.0033119199051808E-2</v>
      </c>
      <c r="Y194" s="62">
        <f t="shared" si="18"/>
        <v>6.9033119199051793E-2</v>
      </c>
      <c r="Z194" s="62">
        <f t="shared" si="18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1.8850403036767199E-2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19</v>
      </c>
      <c r="B195" s="2">
        <v>12</v>
      </c>
      <c r="C195" s="2">
        <v>6</v>
      </c>
      <c r="D195" s="62">
        <f t="shared" si="17"/>
        <v>0.70922489956286816</v>
      </c>
      <c r="E195" s="62">
        <f t="shared" si="17"/>
        <v>5.3914793522211721E-2</v>
      </c>
      <c r="F195" s="62">
        <f t="shared" si="17"/>
        <v>3.3048400974664417E-2</v>
      </c>
      <c r="G195" s="69">
        <f t="shared" si="17"/>
        <v>9.7337263691457676E-3</v>
      </c>
      <c r="H195" s="62">
        <f t="shared" si="17"/>
        <v>2.4240213919887565E-2</v>
      </c>
      <c r="I195" s="62">
        <f t="shared" si="17"/>
        <v>9.9211248494990342E-2</v>
      </c>
      <c r="J195" s="62">
        <f t="shared" si="17"/>
        <v>3.7078543142536847E-3</v>
      </c>
      <c r="K195" s="62">
        <f t="shared" si="17"/>
        <v>1.783203255563592E-4</v>
      </c>
      <c r="L195" s="62">
        <f t="shared" si="17"/>
        <v>4.683439318606831E-4</v>
      </c>
      <c r="M195" s="62">
        <f t="shared" si="17"/>
        <v>4.0725710169149464E-2</v>
      </c>
      <c r="N195" s="62">
        <f t="shared" si="18"/>
        <v>1.8218403218137627E-2</v>
      </c>
      <c r="O195" s="62">
        <f t="shared" si="18"/>
        <v>1.1628411528718372E-4</v>
      </c>
      <c r="P195" s="62">
        <f t="shared" si="18"/>
        <v>1.1504855489393568E-3</v>
      </c>
      <c r="Q195" s="62">
        <f t="shared" si="18"/>
        <v>1.2562085047619681E-3</v>
      </c>
      <c r="R195" s="62">
        <f t="shared" si="18"/>
        <v>1.4071302116306608E-4</v>
      </c>
      <c r="S195" s="62">
        <f t="shared" si="18"/>
        <v>9.0544527121134752E-6</v>
      </c>
      <c r="T195" s="62">
        <f t="shared" si="18"/>
        <v>4.4397497225622268E-3</v>
      </c>
      <c r="U195" s="62">
        <f t="shared" si="18"/>
        <v>3.8584888212328311E-6</v>
      </c>
      <c r="V195" s="62">
        <f t="shared" si="18"/>
        <v>2.117313430288065E-4</v>
      </c>
      <c r="W195" s="62">
        <f t="shared" si="18"/>
        <v>7.3827684520804057E-2</v>
      </c>
      <c r="X195" s="62">
        <f t="shared" si="18"/>
        <v>7.0033119199051808E-2</v>
      </c>
      <c r="Y195" s="62">
        <f t="shared" si="18"/>
        <v>6.9033119199051793E-2</v>
      </c>
      <c r="Z195" s="62">
        <f t="shared" si="18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1.8850403036767199E-2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19</v>
      </c>
      <c r="B196" s="2">
        <v>12</v>
      </c>
      <c r="C196" s="2">
        <v>7</v>
      </c>
      <c r="D196" s="62">
        <f t="shared" si="17"/>
        <v>0.70922489956286816</v>
      </c>
      <c r="E196" s="62">
        <f t="shared" si="17"/>
        <v>5.3914793522211721E-2</v>
      </c>
      <c r="F196" s="62">
        <f t="shared" si="17"/>
        <v>3.3048400974664417E-2</v>
      </c>
      <c r="G196" s="69">
        <f t="shared" si="17"/>
        <v>9.7337263691457676E-3</v>
      </c>
      <c r="H196" s="62">
        <f t="shared" si="17"/>
        <v>2.4240213919887565E-2</v>
      </c>
      <c r="I196" s="62">
        <f t="shared" si="17"/>
        <v>9.9211248494990342E-2</v>
      </c>
      <c r="J196" s="62">
        <f t="shared" si="17"/>
        <v>3.7078543142536847E-3</v>
      </c>
      <c r="K196" s="62">
        <f t="shared" si="17"/>
        <v>1.783203255563592E-4</v>
      </c>
      <c r="L196" s="62">
        <f t="shared" si="17"/>
        <v>4.683439318606831E-4</v>
      </c>
      <c r="M196" s="62">
        <f t="shared" si="17"/>
        <v>4.0725710169149464E-2</v>
      </c>
      <c r="N196" s="62">
        <f t="shared" si="18"/>
        <v>1.8218403218137627E-2</v>
      </c>
      <c r="O196" s="62">
        <f t="shared" si="18"/>
        <v>1.1628411528718372E-4</v>
      </c>
      <c r="P196" s="62">
        <f t="shared" si="18"/>
        <v>1.1504855489393568E-3</v>
      </c>
      <c r="Q196" s="62">
        <f t="shared" si="18"/>
        <v>1.2562085047619681E-3</v>
      </c>
      <c r="R196" s="62">
        <f t="shared" si="18"/>
        <v>1.4071302116306608E-4</v>
      </c>
      <c r="S196" s="62">
        <f t="shared" si="18"/>
        <v>9.0544527121134752E-6</v>
      </c>
      <c r="T196" s="62">
        <f t="shared" si="18"/>
        <v>4.4397497225622268E-3</v>
      </c>
      <c r="U196" s="62">
        <f t="shared" si="18"/>
        <v>3.8584888212328311E-6</v>
      </c>
      <c r="V196" s="62">
        <f t="shared" si="18"/>
        <v>2.117313430288065E-4</v>
      </c>
      <c r="W196" s="62">
        <f t="shared" si="18"/>
        <v>7.3827684520804057E-2</v>
      </c>
      <c r="X196" s="62">
        <f t="shared" si="18"/>
        <v>7.0033119199051808E-2</v>
      </c>
      <c r="Y196" s="62">
        <f t="shared" si="18"/>
        <v>6.9033119199051793E-2</v>
      </c>
      <c r="Z196" s="62">
        <f t="shared" si="18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1.8850403036767199E-2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19</v>
      </c>
      <c r="B197" s="2">
        <v>12</v>
      </c>
      <c r="C197" s="2">
        <v>8</v>
      </c>
      <c r="D197" s="62">
        <f t="shared" si="17"/>
        <v>0.70922489956286816</v>
      </c>
      <c r="E197" s="62">
        <f t="shared" si="17"/>
        <v>5.3914793522211721E-2</v>
      </c>
      <c r="F197" s="62">
        <f t="shared" si="17"/>
        <v>3.3048400974664417E-2</v>
      </c>
      <c r="G197" s="69">
        <f t="shared" si="17"/>
        <v>9.7337263691457676E-3</v>
      </c>
      <c r="H197" s="62">
        <f t="shared" si="17"/>
        <v>2.4240213919887565E-2</v>
      </c>
      <c r="I197" s="62">
        <f t="shared" si="17"/>
        <v>9.9211248494990342E-2</v>
      </c>
      <c r="J197" s="62">
        <f t="shared" si="17"/>
        <v>3.7078543142536847E-3</v>
      </c>
      <c r="K197" s="62">
        <f t="shared" si="17"/>
        <v>1.783203255563592E-4</v>
      </c>
      <c r="L197" s="62">
        <f t="shared" si="17"/>
        <v>4.683439318606831E-4</v>
      </c>
      <c r="M197" s="62">
        <f t="shared" si="17"/>
        <v>4.0725710169149464E-2</v>
      </c>
      <c r="N197" s="62">
        <f t="shared" si="18"/>
        <v>1.8218403218137627E-2</v>
      </c>
      <c r="O197" s="62">
        <f t="shared" si="18"/>
        <v>1.1628411528718372E-4</v>
      </c>
      <c r="P197" s="62">
        <f t="shared" si="18"/>
        <v>1.1504855489393568E-3</v>
      </c>
      <c r="Q197" s="62">
        <f t="shared" si="18"/>
        <v>1.2562085047619681E-3</v>
      </c>
      <c r="R197" s="62">
        <f t="shared" si="18"/>
        <v>1.4071302116306608E-4</v>
      </c>
      <c r="S197" s="62">
        <f t="shared" si="18"/>
        <v>9.0544527121134752E-6</v>
      </c>
      <c r="T197" s="62">
        <f t="shared" si="18"/>
        <v>4.4397497225622268E-3</v>
      </c>
      <c r="U197" s="62">
        <f t="shared" si="18"/>
        <v>3.8584888212328311E-6</v>
      </c>
      <c r="V197" s="62">
        <f t="shared" si="18"/>
        <v>2.117313430288065E-4</v>
      </c>
      <c r="W197" s="62">
        <f t="shared" si="18"/>
        <v>7.3827684520804057E-2</v>
      </c>
      <c r="X197" s="62">
        <f t="shared" si="18"/>
        <v>7.0033119199051808E-2</v>
      </c>
      <c r="Y197" s="62">
        <f t="shared" si="18"/>
        <v>6.9033119199051793E-2</v>
      </c>
      <c r="Z197" s="62">
        <f t="shared" si="18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1.8850403036767199E-2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19</v>
      </c>
      <c r="B198" s="2">
        <v>12</v>
      </c>
      <c r="C198" s="2">
        <v>9</v>
      </c>
      <c r="D198" s="62">
        <f t="shared" si="17"/>
        <v>0.70922489956286816</v>
      </c>
      <c r="E198" s="62">
        <f t="shared" si="17"/>
        <v>5.3914793522211721E-2</v>
      </c>
      <c r="F198" s="62">
        <f t="shared" si="17"/>
        <v>3.3048400974664417E-2</v>
      </c>
      <c r="G198" s="69">
        <f t="shared" si="17"/>
        <v>9.7337263691457676E-3</v>
      </c>
      <c r="H198" s="62">
        <f t="shared" si="17"/>
        <v>2.4240213919887565E-2</v>
      </c>
      <c r="I198" s="62">
        <f t="shared" si="17"/>
        <v>9.9211248494990342E-2</v>
      </c>
      <c r="J198" s="62">
        <f t="shared" si="17"/>
        <v>3.7078543142536847E-3</v>
      </c>
      <c r="K198" s="62">
        <f t="shared" si="17"/>
        <v>1.783203255563592E-4</v>
      </c>
      <c r="L198" s="62">
        <f t="shared" si="17"/>
        <v>4.683439318606831E-4</v>
      </c>
      <c r="M198" s="62">
        <f t="shared" si="17"/>
        <v>4.0725710169149464E-2</v>
      </c>
      <c r="N198" s="62">
        <f t="shared" si="18"/>
        <v>1.8218403218137627E-2</v>
      </c>
      <c r="O198" s="62">
        <f t="shared" si="18"/>
        <v>1.1628411528718372E-4</v>
      </c>
      <c r="P198" s="62">
        <f t="shared" si="18"/>
        <v>1.1504855489393568E-3</v>
      </c>
      <c r="Q198" s="62">
        <f t="shared" si="18"/>
        <v>1.2562085047619681E-3</v>
      </c>
      <c r="R198" s="62">
        <f t="shared" si="18"/>
        <v>1.4071302116306608E-4</v>
      </c>
      <c r="S198" s="62">
        <f t="shared" si="18"/>
        <v>9.0544527121134752E-6</v>
      </c>
      <c r="T198" s="62">
        <f t="shared" si="18"/>
        <v>4.4397497225622268E-3</v>
      </c>
      <c r="U198" s="62">
        <f t="shared" si="18"/>
        <v>3.8584888212328311E-6</v>
      </c>
      <c r="V198" s="62">
        <f t="shared" si="18"/>
        <v>2.117313430288065E-4</v>
      </c>
      <c r="W198" s="62">
        <f t="shared" si="18"/>
        <v>7.3827684520804057E-2</v>
      </c>
      <c r="X198" s="62">
        <f t="shared" si="18"/>
        <v>7.0033119199051808E-2</v>
      </c>
      <c r="Y198" s="62">
        <f t="shared" si="18"/>
        <v>6.9033119199051793E-2</v>
      </c>
      <c r="Z198" s="62">
        <f t="shared" si="18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1.8850403036767199E-2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19</v>
      </c>
      <c r="B199" s="2">
        <v>12</v>
      </c>
      <c r="C199" s="2">
        <v>10</v>
      </c>
      <c r="D199" s="62">
        <f t="shared" si="17"/>
        <v>0.70922489956286816</v>
      </c>
      <c r="E199" s="62">
        <f t="shared" si="17"/>
        <v>5.3914793522211721E-2</v>
      </c>
      <c r="F199" s="62">
        <f t="shared" si="17"/>
        <v>3.3048400974664417E-2</v>
      </c>
      <c r="G199" s="69">
        <f t="shared" si="17"/>
        <v>9.7337263691457676E-3</v>
      </c>
      <c r="H199" s="62">
        <f t="shared" si="17"/>
        <v>2.4240213919887565E-2</v>
      </c>
      <c r="I199" s="62">
        <f t="shared" si="17"/>
        <v>9.9211248494990342E-2</v>
      </c>
      <c r="J199" s="62">
        <f t="shared" si="17"/>
        <v>3.7078543142536847E-3</v>
      </c>
      <c r="K199" s="62">
        <f t="shared" si="17"/>
        <v>1.783203255563592E-4</v>
      </c>
      <c r="L199" s="62">
        <f t="shared" si="17"/>
        <v>4.683439318606831E-4</v>
      </c>
      <c r="M199" s="62">
        <f t="shared" si="17"/>
        <v>4.0725710169149464E-2</v>
      </c>
      <c r="N199" s="62">
        <f t="shared" si="18"/>
        <v>1.8218403218137627E-2</v>
      </c>
      <c r="O199" s="62">
        <f t="shared" si="18"/>
        <v>1.1628411528718372E-4</v>
      </c>
      <c r="P199" s="62">
        <f t="shared" si="18"/>
        <v>1.1504855489393568E-3</v>
      </c>
      <c r="Q199" s="62">
        <f t="shared" si="18"/>
        <v>1.2562085047619681E-3</v>
      </c>
      <c r="R199" s="62">
        <f t="shared" si="18"/>
        <v>1.4071302116306608E-4</v>
      </c>
      <c r="S199" s="62">
        <f t="shared" si="18"/>
        <v>9.0544527121134752E-6</v>
      </c>
      <c r="T199" s="62">
        <f t="shared" si="18"/>
        <v>4.4397497225622268E-3</v>
      </c>
      <c r="U199" s="62">
        <f t="shared" si="18"/>
        <v>3.8584888212328311E-6</v>
      </c>
      <c r="V199" s="62">
        <f t="shared" si="18"/>
        <v>2.117313430288065E-4</v>
      </c>
      <c r="W199" s="62">
        <f t="shared" si="18"/>
        <v>7.3827684520804057E-2</v>
      </c>
      <c r="X199" s="62">
        <f t="shared" si="18"/>
        <v>7.0033119199051808E-2</v>
      </c>
      <c r="Y199" s="62">
        <f t="shared" si="18"/>
        <v>6.9033119199051793E-2</v>
      </c>
      <c r="Z199" s="62">
        <f t="shared" si="18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1.8850403036767199E-2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19</v>
      </c>
      <c r="B200" s="2">
        <v>12</v>
      </c>
      <c r="C200" s="2">
        <v>11</v>
      </c>
      <c r="D200" s="62">
        <f t="shared" si="17"/>
        <v>0.70922489956286816</v>
      </c>
      <c r="E200" s="62">
        <f t="shared" si="17"/>
        <v>5.3914793522211721E-2</v>
      </c>
      <c r="F200" s="62">
        <f t="shared" si="17"/>
        <v>3.3048400974664417E-2</v>
      </c>
      <c r="G200" s="69">
        <f t="shared" si="17"/>
        <v>9.7337263691457676E-3</v>
      </c>
      <c r="H200" s="62">
        <f t="shared" si="17"/>
        <v>2.4240213919887565E-2</v>
      </c>
      <c r="I200" s="62">
        <f t="shared" si="17"/>
        <v>9.9211248494990342E-2</v>
      </c>
      <c r="J200" s="62">
        <f t="shared" si="17"/>
        <v>3.7078543142536847E-3</v>
      </c>
      <c r="K200" s="62">
        <f t="shared" si="17"/>
        <v>1.783203255563592E-4</v>
      </c>
      <c r="L200" s="62">
        <f t="shared" si="17"/>
        <v>4.683439318606831E-4</v>
      </c>
      <c r="M200" s="62">
        <f t="shared" si="17"/>
        <v>4.0725710169149464E-2</v>
      </c>
      <c r="N200" s="62">
        <f t="shared" si="18"/>
        <v>1.8218403218137627E-2</v>
      </c>
      <c r="O200" s="62">
        <f t="shared" si="18"/>
        <v>1.1628411528718372E-4</v>
      </c>
      <c r="P200" s="62">
        <f t="shared" si="18"/>
        <v>1.1504855489393568E-3</v>
      </c>
      <c r="Q200" s="62">
        <f t="shared" si="18"/>
        <v>1.2562085047619681E-3</v>
      </c>
      <c r="R200" s="62">
        <f t="shared" si="18"/>
        <v>1.4071302116306608E-4</v>
      </c>
      <c r="S200" s="62">
        <f t="shared" si="18"/>
        <v>9.0544527121134752E-6</v>
      </c>
      <c r="T200" s="62">
        <f t="shared" si="18"/>
        <v>4.4397497225622268E-3</v>
      </c>
      <c r="U200" s="62">
        <f t="shared" si="18"/>
        <v>3.8584888212328311E-6</v>
      </c>
      <c r="V200" s="62">
        <f t="shared" si="18"/>
        <v>2.117313430288065E-4</v>
      </c>
      <c r="W200" s="62">
        <f t="shared" si="18"/>
        <v>7.3827684520804057E-2</v>
      </c>
      <c r="X200" s="62">
        <f t="shared" si="18"/>
        <v>7.0033119199051808E-2</v>
      </c>
      <c r="Y200" s="62">
        <f t="shared" si="18"/>
        <v>6.9033119199051793E-2</v>
      </c>
      <c r="Z200" s="62">
        <f t="shared" si="18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1.8850403036767199E-2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19</v>
      </c>
      <c r="B201" s="2">
        <v>12</v>
      </c>
      <c r="C201" s="2">
        <v>12</v>
      </c>
      <c r="D201" s="62">
        <f t="shared" si="17"/>
        <v>0.70922489956286816</v>
      </c>
      <c r="E201" s="62">
        <f t="shared" si="17"/>
        <v>5.3914793522211721E-2</v>
      </c>
      <c r="F201" s="62">
        <f t="shared" si="17"/>
        <v>3.3048400974664417E-2</v>
      </c>
      <c r="G201" s="69">
        <f t="shared" si="17"/>
        <v>9.7337263691457676E-3</v>
      </c>
      <c r="H201" s="62">
        <f t="shared" si="17"/>
        <v>2.4240213919887565E-2</v>
      </c>
      <c r="I201" s="62">
        <f t="shared" si="17"/>
        <v>9.9211248494990342E-2</v>
      </c>
      <c r="J201" s="62">
        <f t="shared" si="17"/>
        <v>3.7078543142536847E-3</v>
      </c>
      <c r="K201" s="62">
        <f t="shared" si="17"/>
        <v>1.783203255563592E-4</v>
      </c>
      <c r="L201" s="62">
        <f t="shared" si="17"/>
        <v>4.683439318606831E-4</v>
      </c>
      <c r="M201" s="62">
        <f t="shared" si="17"/>
        <v>4.0725710169149464E-2</v>
      </c>
      <c r="N201" s="62">
        <f t="shared" si="18"/>
        <v>1.8218403218137627E-2</v>
      </c>
      <c r="O201" s="62">
        <f t="shared" si="18"/>
        <v>1.1628411528718372E-4</v>
      </c>
      <c r="P201" s="62">
        <f t="shared" si="18"/>
        <v>1.1504855489393568E-3</v>
      </c>
      <c r="Q201" s="62">
        <f t="shared" si="18"/>
        <v>1.2562085047619681E-3</v>
      </c>
      <c r="R201" s="62">
        <f t="shared" si="18"/>
        <v>1.4071302116306608E-4</v>
      </c>
      <c r="S201" s="62">
        <f t="shared" si="18"/>
        <v>9.0544527121134752E-6</v>
      </c>
      <c r="T201" s="62">
        <f t="shared" si="18"/>
        <v>4.4397497225622268E-3</v>
      </c>
      <c r="U201" s="62">
        <f t="shared" si="18"/>
        <v>3.8584888212328311E-6</v>
      </c>
      <c r="V201" s="62">
        <f t="shared" si="18"/>
        <v>2.117313430288065E-4</v>
      </c>
      <c r="W201" s="62">
        <f t="shared" si="18"/>
        <v>7.3827684520804057E-2</v>
      </c>
      <c r="X201" s="62">
        <f t="shared" si="18"/>
        <v>7.0033119199051808E-2</v>
      </c>
      <c r="Y201" s="62">
        <f t="shared" si="18"/>
        <v>6.9033119199051793E-2</v>
      </c>
      <c r="Z201" s="62">
        <f t="shared" si="18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1.8850403036767199E-2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19</v>
      </c>
      <c r="B202" s="2">
        <v>12</v>
      </c>
      <c r="C202" s="2">
        <v>13</v>
      </c>
      <c r="D202" s="62">
        <f t="shared" si="17"/>
        <v>0.70922489956286816</v>
      </c>
      <c r="E202" s="62">
        <f t="shared" si="17"/>
        <v>5.3914793522211721E-2</v>
      </c>
      <c r="F202" s="62">
        <f t="shared" si="17"/>
        <v>3.3048400974664417E-2</v>
      </c>
      <c r="G202" s="69">
        <f t="shared" si="17"/>
        <v>9.7337263691457676E-3</v>
      </c>
      <c r="H202" s="62">
        <f t="shared" si="17"/>
        <v>2.4240213919887565E-2</v>
      </c>
      <c r="I202" s="62">
        <f t="shared" si="17"/>
        <v>9.9211248494990342E-2</v>
      </c>
      <c r="J202" s="62">
        <f t="shared" si="17"/>
        <v>3.7078543142536847E-3</v>
      </c>
      <c r="K202" s="62">
        <f t="shared" si="17"/>
        <v>1.783203255563592E-4</v>
      </c>
      <c r="L202" s="62">
        <f t="shared" si="17"/>
        <v>4.683439318606831E-4</v>
      </c>
      <c r="M202" s="62">
        <f t="shared" si="17"/>
        <v>4.0725710169149464E-2</v>
      </c>
      <c r="N202" s="62">
        <f t="shared" si="18"/>
        <v>1.8218403218137627E-2</v>
      </c>
      <c r="O202" s="62">
        <f t="shared" si="18"/>
        <v>1.1628411528718372E-4</v>
      </c>
      <c r="P202" s="62">
        <f t="shared" si="18"/>
        <v>1.1504855489393568E-3</v>
      </c>
      <c r="Q202" s="62">
        <f t="shared" si="18"/>
        <v>1.2562085047619681E-3</v>
      </c>
      <c r="R202" s="62">
        <f t="shared" si="18"/>
        <v>1.4071302116306608E-4</v>
      </c>
      <c r="S202" s="62">
        <f t="shared" si="18"/>
        <v>9.0544527121134752E-6</v>
      </c>
      <c r="T202" s="62">
        <f t="shared" si="18"/>
        <v>4.4397497225622268E-3</v>
      </c>
      <c r="U202" s="62">
        <f t="shared" si="18"/>
        <v>3.8584888212328311E-6</v>
      </c>
      <c r="V202" s="62">
        <f t="shared" si="18"/>
        <v>2.117313430288065E-4</v>
      </c>
      <c r="W202" s="62">
        <f t="shared" si="18"/>
        <v>7.3827684520804057E-2</v>
      </c>
      <c r="X202" s="62">
        <f t="shared" si="18"/>
        <v>7.0033119199051808E-2</v>
      </c>
      <c r="Y202" s="62">
        <f t="shared" si="18"/>
        <v>6.9033119199051793E-2</v>
      </c>
      <c r="Z202" s="62">
        <f t="shared" si="18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1.8850403036767199E-2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19</v>
      </c>
      <c r="B203" s="2">
        <v>12</v>
      </c>
      <c r="C203" s="2">
        <v>14</v>
      </c>
      <c r="D203" s="62">
        <f t="shared" ref="D203:M212" si="19">D$1</f>
        <v>0.70922489956286816</v>
      </c>
      <c r="E203" s="62">
        <f t="shared" si="19"/>
        <v>5.3914793522211721E-2</v>
      </c>
      <c r="F203" s="62">
        <f t="shared" si="19"/>
        <v>3.3048400974664417E-2</v>
      </c>
      <c r="G203" s="69">
        <f t="shared" si="19"/>
        <v>9.7337263691457676E-3</v>
      </c>
      <c r="H203" s="62">
        <f t="shared" si="19"/>
        <v>2.4240213919887565E-2</v>
      </c>
      <c r="I203" s="62">
        <f t="shared" si="19"/>
        <v>9.9211248494990342E-2</v>
      </c>
      <c r="J203" s="62">
        <f t="shared" si="19"/>
        <v>3.7078543142536847E-3</v>
      </c>
      <c r="K203" s="62">
        <f t="shared" si="19"/>
        <v>1.783203255563592E-4</v>
      </c>
      <c r="L203" s="62">
        <f t="shared" si="19"/>
        <v>4.683439318606831E-4</v>
      </c>
      <c r="M203" s="62">
        <f t="shared" si="19"/>
        <v>4.0725710169149464E-2</v>
      </c>
      <c r="N203" s="62">
        <f t="shared" ref="N203:Z212" si="20">N$1</f>
        <v>1.8218403218137627E-2</v>
      </c>
      <c r="O203" s="62">
        <f t="shared" si="20"/>
        <v>1.1628411528718372E-4</v>
      </c>
      <c r="P203" s="62">
        <f t="shared" si="20"/>
        <v>1.1504855489393568E-3</v>
      </c>
      <c r="Q203" s="62">
        <f t="shared" si="20"/>
        <v>1.2562085047619681E-3</v>
      </c>
      <c r="R203" s="62">
        <f t="shared" si="20"/>
        <v>1.4071302116306608E-4</v>
      </c>
      <c r="S203" s="62">
        <f t="shared" si="20"/>
        <v>9.0544527121134752E-6</v>
      </c>
      <c r="T203" s="62">
        <f t="shared" si="20"/>
        <v>4.4397497225622268E-3</v>
      </c>
      <c r="U203" s="62">
        <f t="shared" si="20"/>
        <v>3.8584888212328311E-6</v>
      </c>
      <c r="V203" s="62">
        <f t="shared" si="20"/>
        <v>2.117313430288065E-4</v>
      </c>
      <c r="W203" s="62">
        <f t="shared" si="20"/>
        <v>7.3827684520804057E-2</v>
      </c>
      <c r="X203" s="62">
        <f t="shared" si="20"/>
        <v>7.0033119199051808E-2</v>
      </c>
      <c r="Y203" s="62">
        <f t="shared" si="20"/>
        <v>6.9033119199051793E-2</v>
      </c>
      <c r="Z203" s="62">
        <f t="shared" si="20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1.8850403036767199E-2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19</v>
      </c>
      <c r="B204" s="2">
        <v>12</v>
      </c>
      <c r="C204" s="2">
        <v>15</v>
      </c>
      <c r="D204" s="62">
        <f t="shared" si="19"/>
        <v>0.70922489956286816</v>
      </c>
      <c r="E204" s="62">
        <f t="shared" si="19"/>
        <v>5.3914793522211721E-2</v>
      </c>
      <c r="F204" s="62">
        <f t="shared" si="19"/>
        <v>3.3048400974664417E-2</v>
      </c>
      <c r="G204" s="69">
        <f t="shared" si="19"/>
        <v>9.7337263691457676E-3</v>
      </c>
      <c r="H204" s="62">
        <f t="shared" si="19"/>
        <v>2.4240213919887565E-2</v>
      </c>
      <c r="I204" s="62">
        <f t="shared" si="19"/>
        <v>9.9211248494990342E-2</v>
      </c>
      <c r="J204" s="62">
        <f t="shared" si="19"/>
        <v>3.7078543142536847E-3</v>
      </c>
      <c r="K204" s="62">
        <f t="shared" si="19"/>
        <v>1.783203255563592E-4</v>
      </c>
      <c r="L204" s="62">
        <f t="shared" si="19"/>
        <v>4.683439318606831E-4</v>
      </c>
      <c r="M204" s="62">
        <f t="shared" si="19"/>
        <v>4.0725710169149464E-2</v>
      </c>
      <c r="N204" s="62">
        <f t="shared" si="20"/>
        <v>1.8218403218137627E-2</v>
      </c>
      <c r="O204" s="62">
        <f t="shared" si="20"/>
        <v>1.1628411528718372E-4</v>
      </c>
      <c r="P204" s="62">
        <f t="shared" si="20"/>
        <v>1.1504855489393568E-3</v>
      </c>
      <c r="Q204" s="62">
        <f t="shared" si="20"/>
        <v>1.2562085047619681E-3</v>
      </c>
      <c r="R204" s="62">
        <f t="shared" si="20"/>
        <v>1.4071302116306608E-4</v>
      </c>
      <c r="S204" s="62">
        <f t="shared" si="20"/>
        <v>9.0544527121134752E-6</v>
      </c>
      <c r="T204" s="62">
        <f t="shared" si="20"/>
        <v>4.4397497225622268E-3</v>
      </c>
      <c r="U204" s="62">
        <f t="shared" si="20"/>
        <v>3.8584888212328311E-6</v>
      </c>
      <c r="V204" s="62">
        <f t="shared" si="20"/>
        <v>2.117313430288065E-4</v>
      </c>
      <c r="W204" s="62">
        <f t="shared" si="20"/>
        <v>7.3827684520804057E-2</v>
      </c>
      <c r="X204" s="62">
        <f t="shared" si="20"/>
        <v>7.0033119199051808E-2</v>
      </c>
      <c r="Y204" s="62">
        <f t="shared" si="20"/>
        <v>6.9033119199051793E-2</v>
      </c>
      <c r="Z204" s="62">
        <f t="shared" si="20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1.8850403036767199E-2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19</v>
      </c>
      <c r="B205" s="2">
        <v>12</v>
      </c>
      <c r="C205" s="2">
        <v>16</v>
      </c>
      <c r="D205" s="62">
        <f t="shared" si="19"/>
        <v>0.70922489956286816</v>
      </c>
      <c r="E205" s="62">
        <f t="shared" si="19"/>
        <v>5.3914793522211721E-2</v>
      </c>
      <c r="F205" s="62">
        <f t="shared" si="19"/>
        <v>3.3048400974664417E-2</v>
      </c>
      <c r="G205" s="69">
        <f t="shared" si="19"/>
        <v>9.7337263691457676E-3</v>
      </c>
      <c r="H205" s="62">
        <f t="shared" si="19"/>
        <v>2.4240213919887565E-2</v>
      </c>
      <c r="I205" s="62">
        <f t="shared" si="19"/>
        <v>9.9211248494990342E-2</v>
      </c>
      <c r="J205" s="62">
        <f t="shared" si="19"/>
        <v>3.7078543142536847E-3</v>
      </c>
      <c r="K205" s="62">
        <f t="shared" si="19"/>
        <v>1.783203255563592E-4</v>
      </c>
      <c r="L205" s="62">
        <f t="shared" si="19"/>
        <v>4.683439318606831E-4</v>
      </c>
      <c r="M205" s="62">
        <f t="shared" si="19"/>
        <v>4.0725710169149464E-2</v>
      </c>
      <c r="N205" s="62">
        <f t="shared" si="20"/>
        <v>1.8218403218137627E-2</v>
      </c>
      <c r="O205" s="62">
        <f t="shared" si="20"/>
        <v>1.1628411528718372E-4</v>
      </c>
      <c r="P205" s="62">
        <f t="shared" si="20"/>
        <v>1.1504855489393568E-3</v>
      </c>
      <c r="Q205" s="62">
        <f t="shared" si="20"/>
        <v>1.2562085047619681E-3</v>
      </c>
      <c r="R205" s="62">
        <f t="shared" si="20"/>
        <v>1.4071302116306608E-4</v>
      </c>
      <c r="S205" s="62">
        <f t="shared" si="20"/>
        <v>9.0544527121134752E-6</v>
      </c>
      <c r="T205" s="62">
        <f t="shared" si="20"/>
        <v>4.4397497225622268E-3</v>
      </c>
      <c r="U205" s="62">
        <f t="shared" si="20"/>
        <v>3.8584888212328311E-6</v>
      </c>
      <c r="V205" s="62">
        <f t="shared" si="20"/>
        <v>2.117313430288065E-4</v>
      </c>
      <c r="W205" s="62">
        <f t="shared" si="20"/>
        <v>7.3827684520804057E-2</v>
      </c>
      <c r="X205" s="62">
        <f t="shared" si="20"/>
        <v>7.0033119199051808E-2</v>
      </c>
      <c r="Y205" s="62">
        <f t="shared" si="20"/>
        <v>6.9033119199051793E-2</v>
      </c>
      <c r="Z205" s="62">
        <f t="shared" si="20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1.8850403036767199E-2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19</v>
      </c>
      <c r="B206" s="2">
        <v>12</v>
      </c>
      <c r="C206" s="2" t="s">
        <v>57</v>
      </c>
      <c r="D206" s="62">
        <f t="shared" si="19"/>
        <v>0.70922489956286816</v>
      </c>
      <c r="E206" s="62">
        <f t="shared" si="19"/>
        <v>5.3914793522211721E-2</v>
      </c>
      <c r="F206" s="62">
        <f t="shared" si="19"/>
        <v>3.3048400974664417E-2</v>
      </c>
      <c r="G206" s="69">
        <f t="shared" si="19"/>
        <v>9.7337263691457676E-3</v>
      </c>
      <c r="H206" s="62">
        <f t="shared" si="19"/>
        <v>2.4240213919887565E-2</v>
      </c>
      <c r="I206" s="62">
        <f t="shared" si="19"/>
        <v>9.9211248494990342E-2</v>
      </c>
      <c r="J206" s="62">
        <f t="shared" si="19"/>
        <v>3.7078543142536847E-3</v>
      </c>
      <c r="K206" s="62">
        <f t="shared" si="19"/>
        <v>1.783203255563592E-4</v>
      </c>
      <c r="L206" s="62">
        <f t="shared" si="19"/>
        <v>4.683439318606831E-4</v>
      </c>
      <c r="M206" s="62">
        <f t="shared" si="19"/>
        <v>4.0725710169149464E-2</v>
      </c>
      <c r="N206" s="62">
        <f t="shared" si="20"/>
        <v>1.8218403218137627E-2</v>
      </c>
      <c r="O206" s="62">
        <f t="shared" si="20"/>
        <v>1.1628411528718372E-4</v>
      </c>
      <c r="P206" s="62">
        <f t="shared" si="20"/>
        <v>1.1504855489393568E-3</v>
      </c>
      <c r="Q206" s="62">
        <f t="shared" si="20"/>
        <v>1.2562085047619681E-3</v>
      </c>
      <c r="R206" s="62">
        <f t="shared" si="20"/>
        <v>1.4071302116306608E-4</v>
      </c>
      <c r="S206" s="62">
        <f t="shared" si="20"/>
        <v>9.0544527121134752E-6</v>
      </c>
      <c r="T206" s="62">
        <f t="shared" si="20"/>
        <v>4.4397497225622268E-3</v>
      </c>
      <c r="U206" s="62">
        <f t="shared" si="20"/>
        <v>3.8584888212328311E-6</v>
      </c>
      <c r="V206" s="62">
        <f t="shared" si="20"/>
        <v>2.117313430288065E-4</v>
      </c>
      <c r="W206" s="62">
        <f t="shared" si="20"/>
        <v>7.3827684520804057E-2</v>
      </c>
      <c r="X206" s="62">
        <f t="shared" si="20"/>
        <v>7.0033119199051808E-2</v>
      </c>
      <c r="Y206" s="62">
        <f t="shared" si="20"/>
        <v>6.9033119199051793E-2</v>
      </c>
      <c r="Z206" s="62">
        <f t="shared" si="20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1.8850403036767199E-2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19</v>
      </c>
      <c r="B207" s="2">
        <v>13</v>
      </c>
      <c r="C207" s="2">
        <v>1</v>
      </c>
      <c r="D207" s="62">
        <f t="shared" si="19"/>
        <v>0.70922489956286816</v>
      </c>
      <c r="E207" s="62">
        <f t="shared" si="19"/>
        <v>5.3914793522211721E-2</v>
      </c>
      <c r="F207" s="62">
        <f t="shared" si="19"/>
        <v>3.3048400974664417E-2</v>
      </c>
      <c r="G207" s="69">
        <f t="shared" si="19"/>
        <v>9.7337263691457676E-3</v>
      </c>
      <c r="H207" s="62">
        <f t="shared" si="19"/>
        <v>2.4240213919887565E-2</v>
      </c>
      <c r="I207" s="62">
        <f t="shared" si="19"/>
        <v>9.9211248494990342E-2</v>
      </c>
      <c r="J207" s="62">
        <f t="shared" si="19"/>
        <v>3.7078543142536847E-3</v>
      </c>
      <c r="K207" s="62">
        <f t="shared" si="19"/>
        <v>1.783203255563592E-4</v>
      </c>
      <c r="L207" s="62">
        <f t="shared" si="19"/>
        <v>4.683439318606831E-4</v>
      </c>
      <c r="M207" s="62">
        <f t="shared" si="19"/>
        <v>4.0725710169149464E-2</v>
      </c>
      <c r="N207" s="62">
        <f t="shared" si="20"/>
        <v>1.8218403218137627E-2</v>
      </c>
      <c r="O207" s="62">
        <f t="shared" si="20"/>
        <v>1.1628411528718372E-4</v>
      </c>
      <c r="P207" s="62">
        <f t="shared" si="20"/>
        <v>1.1504855489393568E-3</v>
      </c>
      <c r="Q207" s="62">
        <f t="shared" si="20"/>
        <v>1.2562085047619681E-3</v>
      </c>
      <c r="R207" s="62">
        <f t="shared" si="20"/>
        <v>1.4071302116306608E-4</v>
      </c>
      <c r="S207" s="62">
        <f t="shared" si="20"/>
        <v>9.0544527121134752E-6</v>
      </c>
      <c r="T207" s="62">
        <f t="shared" si="20"/>
        <v>4.4397497225622268E-3</v>
      </c>
      <c r="U207" s="62">
        <f t="shared" si="20"/>
        <v>3.8584888212328311E-6</v>
      </c>
      <c r="V207" s="62">
        <f t="shared" si="20"/>
        <v>2.117313430288065E-4</v>
      </c>
      <c r="W207" s="62">
        <f t="shared" si="20"/>
        <v>7.3827684520804057E-2</v>
      </c>
      <c r="X207" s="62">
        <f t="shared" si="20"/>
        <v>7.0033119199051808E-2</v>
      </c>
      <c r="Y207" s="62">
        <f t="shared" si="20"/>
        <v>6.9033119199051793E-2</v>
      </c>
      <c r="Z207" s="62">
        <f t="shared" si="20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1.8850403036767199E-2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19</v>
      </c>
      <c r="B208" s="2">
        <v>13</v>
      </c>
      <c r="C208" s="2">
        <v>2</v>
      </c>
      <c r="D208" s="62">
        <f t="shared" si="19"/>
        <v>0.70922489956286816</v>
      </c>
      <c r="E208" s="62">
        <f t="shared" si="19"/>
        <v>5.3914793522211721E-2</v>
      </c>
      <c r="F208" s="62">
        <f t="shared" si="19"/>
        <v>3.3048400974664417E-2</v>
      </c>
      <c r="G208" s="69">
        <f t="shared" si="19"/>
        <v>9.7337263691457676E-3</v>
      </c>
      <c r="H208" s="62">
        <f t="shared" si="19"/>
        <v>2.4240213919887565E-2</v>
      </c>
      <c r="I208" s="62">
        <f t="shared" si="19"/>
        <v>9.9211248494990342E-2</v>
      </c>
      <c r="J208" s="62">
        <f t="shared" si="19"/>
        <v>3.7078543142536847E-3</v>
      </c>
      <c r="K208" s="62">
        <f t="shared" si="19"/>
        <v>1.783203255563592E-4</v>
      </c>
      <c r="L208" s="62">
        <f t="shared" si="19"/>
        <v>4.683439318606831E-4</v>
      </c>
      <c r="M208" s="62">
        <f t="shared" si="19"/>
        <v>4.0725710169149464E-2</v>
      </c>
      <c r="N208" s="62">
        <f t="shared" si="20"/>
        <v>1.8218403218137627E-2</v>
      </c>
      <c r="O208" s="62">
        <f t="shared" si="20"/>
        <v>1.1628411528718372E-4</v>
      </c>
      <c r="P208" s="62">
        <f t="shared" si="20"/>
        <v>1.1504855489393568E-3</v>
      </c>
      <c r="Q208" s="62">
        <f t="shared" si="20"/>
        <v>1.2562085047619681E-3</v>
      </c>
      <c r="R208" s="62">
        <f t="shared" si="20"/>
        <v>1.4071302116306608E-4</v>
      </c>
      <c r="S208" s="62">
        <f t="shared" si="20"/>
        <v>9.0544527121134752E-6</v>
      </c>
      <c r="T208" s="62">
        <f t="shared" si="20"/>
        <v>4.4397497225622268E-3</v>
      </c>
      <c r="U208" s="62">
        <f t="shared" si="20"/>
        <v>3.8584888212328311E-6</v>
      </c>
      <c r="V208" s="62">
        <f t="shared" si="20"/>
        <v>2.117313430288065E-4</v>
      </c>
      <c r="W208" s="62">
        <f t="shared" si="20"/>
        <v>7.3827684520804057E-2</v>
      </c>
      <c r="X208" s="62">
        <f t="shared" si="20"/>
        <v>7.0033119199051808E-2</v>
      </c>
      <c r="Y208" s="62">
        <f t="shared" si="20"/>
        <v>6.9033119199051793E-2</v>
      </c>
      <c r="Z208" s="62">
        <f t="shared" si="20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1.8850403036767199E-2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19</v>
      </c>
      <c r="B209" s="2">
        <v>13</v>
      </c>
      <c r="C209" s="2">
        <v>3</v>
      </c>
      <c r="D209" s="62">
        <f t="shared" si="19"/>
        <v>0.70922489956286816</v>
      </c>
      <c r="E209" s="62">
        <f t="shared" si="19"/>
        <v>5.3914793522211721E-2</v>
      </c>
      <c r="F209" s="62">
        <f t="shared" si="19"/>
        <v>3.3048400974664417E-2</v>
      </c>
      <c r="G209" s="69">
        <f t="shared" si="19"/>
        <v>9.7337263691457676E-3</v>
      </c>
      <c r="H209" s="62">
        <f t="shared" si="19"/>
        <v>2.4240213919887565E-2</v>
      </c>
      <c r="I209" s="62">
        <f t="shared" si="19"/>
        <v>9.9211248494990342E-2</v>
      </c>
      <c r="J209" s="62">
        <f t="shared" si="19"/>
        <v>3.7078543142536847E-3</v>
      </c>
      <c r="K209" s="62">
        <f t="shared" si="19"/>
        <v>1.783203255563592E-4</v>
      </c>
      <c r="L209" s="62">
        <f t="shared" si="19"/>
        <v>4.683439318606831E-4</v>
      </c>
      <c r="M209" s="62">
        <f t="shared" si="19"/>
        <v>4.0725710169149464E-2</v>
      </c>
      <c r="N209" s="62">
        <f t="shared" si="20"/>
        <v>1.8218403218137627E-2</v>
      </c>
      <c r="O209" s="62">
        <f t="shared" si="20"/>
        <v>1.1628411528718372E-4</v>
      </c>
      <c r="P209" s="62">
        <f t="shared" si="20"/>
        <v>1.1504855489393568E-3</v>
      </c>
      <c r="Q209" s="62">
        <f t="shared" si="20"/>
        <v>1.2562085047619681E-3</v>
      </c>
      <c r="R209" s="62">
        <f t="shared" si="20"/>
        <v>1.4071302116306608E-4</v>
      </c>
      <c r="S209" s="62">
        <f t="shared" si="20"/>
        <v>9.0544527121134752E-6</v>
      </c>
      <c r="T209" s="62">
        <f t="shared" si="20"/>
        <v>4.4397497225622268E-3</v>
      </c>
      <c r="U209" s="62">
        <f t="shared" si="20"/>
        <v>3.8584888212328311E-6</v>
      </c>
      <c r="V209" s="62">
        <f t="shared" si="20"/>
        <v>2.117313430288065E-4</v>
      </c>
      <c r="W209" s="62">
        <f t="shared" si="20"/>
        <v>7.3827684520804057E-2</v>
      </c>
      <c r="X209" s="62">
        <f t="shared" si="20"/>
        <v>7.0033119199051808E-2</v>
      </c>
      <c r="Y209" s="62">
        <f t="shared" si="20"/>
        <v>6.9033119199051793E-2</v>
      </c>
      <c r="Z209" s="62">
        <f t="shared" si="20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1.8850403036767199E-2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19</v>
      </c>
      <c r="B210" s="2">
        <v>13</v>
      </c>
      <c r="C210" s="2">
        <v>4</v>
      </c>
      <c r="D210" s="62">
        <f t="shared" si="19"/>
        <v>0.70922489956286816</v>
      </c>
      <c r="E210" s="62">
        <f t="shared" si="19"/>
        <v>5.3914793522211721E-2</v>
      </c>
      <c r="F210" s="62">
        <f t="shared" si="19"/>
        <v>3.3048400974664417E-2</v>
      </c>
      <c r="G210" s="69">
        <f t="shared" si="19"/>
        <v>9.7337263691457676E-3</v>
      </c>
      <c r="H210" s="62">
        <f t="shared" si="19"/>
        <v>2.4240213919887565E-2</v>
      </c>
      <c r="I210" s="62">
        <f t="shared" si="19"/>
        <v>9.9211248494990342E-2</v>
      </c>
      <c r="J210" s="62">
        <f t="shared" si="19"/>
        <v>3.7078543142536847E-3</v>
      </c>
      <c r="K210" s="62">
        <f t="shared" si="19"/>
        <v>1.783203255563592E-4</v>
      </c>
      <c r="L210" s="62">
        <f t="shared" si="19"/>
        <v>4.683439318606831E-4</v>
      </c>
      <c r="M210" s="62">
        <f t="shared" si="19"/>
        <v>4.0725710169149464E-2</v>
      </c>
      <c r="N210" s="62">
        <f t="shared" si="20"/>
        <v>1.8218403218137627E-2</v>
      </c>
      <c r="O210" s="62">
        <f t="shared" si="20"/>
        <v>1.1628411528718372E-4</v>
      </c>
      <c r="P210" s="62">
        <f t="shared" si="20"/>
        <v>1.1504855489393568E-3</v>
      </c>
      <c r="Q210" s="62">
        <f t="shared" si="20"/>
        <v>1.2562085047619681E-3</v>
      </c>
      <c r="R210" s="62">
        <f t="shared" si="20"/>
        <v>1.4071302116306608E-4</v>
      </c>
      <c r="S210" s="62">
        <f t="shared" si="20"/>
        <v>9.0544527121134752E-6</v>
      </c>
      <c r="T210" s="62">
        <f t="shared" si="20"/>
        <v>4.4397497225622268E-3</v>
      </c>
      <c r="U210" s="62">
        <f t="shared" si="20"/>
        <v>3.8584888212328311E-6</v>
      </c>
      <c r="V210" s="62">
        <f t="shared" si="20"/>
        <v>2.117313430288065E-4</v>
      </c>
      <c r="W210" s="62">
        <f t="shared" si="20"/>
        <v>7.3827684520804057E-2</v>
      </c>
      <c r="X210" s="62">
        <f t="shared" si="20"/>
        <v>7.0033119199051808E-2</v>
      </c>
      <c r="Y210" s="62">
        <f t="shared" si="20"/>
        <v>6.9033119199051793E-2</v>
      </c>
      <c r="Z210" s="62">
        <f t="shared" si="20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1.8850403036767199E-2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19</v>
      </c>
      <c r="B211" s="2">
        <v>13</v>
      </c>
      <c r="C211" s="2">
        <v>5</v>
      </c>
      <c r="D211" s="62">
        <f t="shared" si="19"/>
        <v>0.70922489956286816</v>
      </c>
      <c r="E211" s="62">
        <f t="shared" si="19"/>
        <v>5.3914793522211721E-2</v>
      </c>
      <c r="F211" s="62">
        <f t="shared" si="19"/>
        <v>3.3048400974664417E-2</v>
      </c>
      <c r="G211" s="69">
        <f t="shared" si="19"/>
        <v>9.7337263691457676E-3</v>
      </c>
      <c r="H211" s="62">
        <f t="shared" si="19"/>
        <v>2.4240213919887565E-2</v>
      </c>
      <c r="I211" s="62">
        <f t="shared" si="19"/>
        <v>9.9211248494990342E-2</v>
      </c>
      <c r="J211" s="62">
        <f t="shared" si="19"/>
        <v>3.7078543142536847E-3</v>
      </c>
      <c r="K211" s="62">
        <f t="shared" si="19"/>
        <v>1.783203255563592E-4</v>
      </c>
      <c r="L211" s="62">
        <f t="shared" si="19"/>
        <v>4.683439318606831E-4</v>
      </c>
      <c r="M211" s="62">
        <f t="shared" si="19"/>
        <v>4.0725710169149464E-2</v>
      </c>
      <c r="N211" s="62">
        <f t="shared" si="20"/>
        <v>1.8218403218137627E-2</v>
      </c>
      <c r="O211" s="62">
        <f t="shared" si="20"/>
        <v>1.1628411528718372E-4</v>
      </c>
      <c r="P211" s="62">
        <f t="shared" si="20"/>
        <v>1.1504855489393568E-3</v>
      </c>
      <c r="Q211" s="62">
        <f t="shared" si="20"/>
        <v>1.2562085047619681E-3</v>
      </c>
      <c r="R211" s="62">
        <f t="shared" si="20"/>
        <v>1.4071302116306608E-4</v>
      </c>
      <c r="S211" s="62">
        <f t="shared" si="20"/>
        <v>9.0544527121134752E-6</v>
      </c>
      <c r="T211" s="62">
        <f t="shared" si="20"/>
        <v>4.4397497225622268E-3</v>
      </c>
      <c r="U211" s="62">
        <f t="shared" si="20"/>
        <v>3.8584888212328311E-6</v>
      </c>
      <c r="V211" s="62">
        <f t="shared" si="20"/>
        <v>2.117313430288065E-4</v>
      </c>
      <c r="W211" s="62">
        <f t="shared" si="20"/>
        <v>7.3827684520804057E-2</v>
      </c>
      <c r="X211" s="62">
        <f t="shared" si="20"/>
        <v>7.0033119199051808E-2</v>
      </c>
      <c r="Y211" s="62">
        <f t="shared" si="20"/>
        <v>6.9033119199051793E-2</v>
      </c>
      <c r="Z211" s="62">
        <f t="shared" si="20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1.8850403036767199E-2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19</v>
      </c>
      <c r="B212" s="2">
        <v>13</v>
      </c>
      <c r="C212" s="2">
        <v>6</v>
      </c>
      <c r="D212" s="62">
        <f t="shared" si="19"/>
        <v>0.70922489956286816</v>
      </c>
      <c r="E212" s="62">
        <f t="shared" si="19"/>
        <v>5.3914793522211721E-2</v>
      </c>
      <c r="F212" s="62">
        <f t="shared" si="19"/>
        <v>3.3048400974664417E-2</v>
      </c>
      <c r="G212" s="69">
        <f t="shared" si="19"/>
        <v>9.7337263691457676E-3</v>
      </c>
      <c r="H212" s="62">
        <f t="shared" si="19"/>
        <v>2.4240213919887565E-2</v>
      </c>
      <c r="I212" s="62">
        <f t="shared" si="19"/>
        <v>9.9211248494990342E-2</v>
      </c>
      <c r="J212" s="62">
        <f t="shared" si="19"/>
        <v>3.7078543142536847E-3</v>
      </c>
      <c r="K212" s="62">
        <f t="shared" si="19"/>
        <v>1.783203255563592E-4</v>
      </c>
      <c r="L212" s="62">
        <f t="shared" si="19"/>
        <v>4.683439318606831E-4</v>
      </c>
      <c r="M212" s="62">
        <f t="shared" si="19"/>
        <v>4.0725710169149464E-2</v>
      </c>
      <c r="N212" s="62">
        <f t="shared" si="20"/>
        <v>1.8218403218137627E-2</v>
      </c>
      <c r="O212" s="62">
        <f t="shared" si="20"/>
        <v>1.1628411528718372E-4</v>
      </c>
      <c r="P212" s="62">
        <f t="shared" si="20"/>
        <v>1.1504855489393568E-3</v>
      </c>
      <c r="Q212" s="62">
        <f t="shared" si="20"/>
        <v>1.2562085047619681E-3</v>
      </c>
      <c r="R212" s="62">
        <f t="shared" si="20"/>
        <v>1.4071302116306608E-4</v>
      </c>
      <c r="S212" s="62">
        <f t="shared" si="20"/>
        <v>9.0544527121134752E-6</v>
      </c>
      <c r="T212" s="62">
        <f t="shared" si="20"/>
        <v>4.4397497225622268E-3</v>
      </c>
      <c r="U212" s="62">
        <f t="shared" si="20"/>
        <v>3.8584888212328311E-6</v>
      </c>
      <c r="V212" s="62">
        <f t="shared" si="20"/>
        <v>2.117313430288065E-4</v>
      </c>
      <c r="W212" s="62">
        <f t="shared" si="20"/>
        <v>7.3827684520804057E-2</v>
      </c>
      <c r="X212" s="62">
        <f t="shared" si="20"/>
        <v>7.0033119199051808E-2</v>
      </c>
      <c r="Y212" s="62">
        <f t="shared" si="20"/>
        <v>6.9033119199051793E-2</v>
      </c>
      <c r="Z212" s="62">
        <f t="shared" si="20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1.8850403036767199E-2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19</v>
      </c>
      <c r="B213" s="2">
        <v>13</v>
      </c>
      <c r="C213" s="2">
        <v>7</v>
      </c>
      <c r="D213" s="62">
        <f t="shared" ref="D213:M222" si="21">D$1</f>
        <v>0.70922489956286816</v>
      </c>
      <c r="E213" s="62">
        <f t="shared" si="21"/>
        <v>5.3914793522211721E-2</v>
      </c>
      <c r="F213" s="62">
        <f t="shared" si="21"/>
        <v>3.3048400974664417E-2</v>
      </c>
      <c r="G213" s="69">
        <f t="shared" si="21"/>
        <v>9.7337263691457676E-3</v>
      </c>
      <c r="H213" s="62">
        <f t="shared" si="21"/>
        <v>2.4240213919887565E-2</v>
      </c>
      <c r="I213" s="62">
        <f t="shared" si="21"/>
        <v>9.9211248494990342E-2</v>
      </c>
      <c r="J213" s="62">
        <f t="shared" si="21"/>
        <v>3.7078543142536847E-3</v>
      </c>
      <c r="K213" s="62">
        <f t="shared" si="21"/>
        <v>1.783203255563592E-4</v>
      </c>
      <c r="L213" s="62">
        <f t="shared" si="21"/>
        <v>4.683439318606831E-4</v>
      </c>
      <c r="M213" s="62">
        <f t="shared" si="21"/>
        <v>4.0725710169149464E-2</v>
      </c>
      <c r="N213" s="62">
        <f t="shared" ref="N213:Z222" si="22">N$1</f>
        <v>1.8218403218137627E-2</v>
      </c>
      <c r="O213" s="62">
        <f t="shared" si="22"/>
        <v>1.1628411528718372E-4</v>
      </c>
      <c r="P213" s="62">
        <f t="shared" si="22"/>
        <v>1.1504855489393568E-3</v>
      </c>
      <c r="Q213" s="62">
        <f t="shared" si="22"/>
        <v>1.2562085047619681E-3</v>
      </c>
      <c r="R213" s="62">
        <f t="shared" si="22"/>
        <v>1.4071302116306608E-4</v>
      </c>
      <c r="S213" s="62">
        <f t="shared" si="22"/>
        <v>9.0544527121134752E-6</v>
      </c>
      <c r="T213" s="62">
        <f t="shared" si="22"/>
        <v>4.4397497225622268E-3</v>
      </c>
      <c r="U213" s="62">
        <f t="shared" si="22"/>
        <v>3.8584888212328311E-6</v>
      </c>
      <c r="V213" s="62">
        <f t="shared" si="22"/>
        <v>2.117313430288065E-4</v>
      </c>
      <c r="W213" s="62">
        <f t="shared" si="22"/>
        <v>7.3827684520804057E-2</v>
      </c>
      <c r="X213" s="62">
        <f t="shared" si="22"/>
        <v>7.0033119199051808E-2</v>
      </c>
      <c r="Y213" s="62">
        <f t="shared" si="22"/>
        <v>6.9033119199051793E-2</v>
      </c>
      <c r="Z213" s="62">
        <f t="shared" si="22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1.8850403036767199E-2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19</v>
      </c>
      <c r="B214" s="2">
        <v>13</v>
      </c>
      <c r="C214" s="2">
        <v>8</v>
      </c>
      <c r="D214" s="62">
        <f t="shared" si="21"/>
        <v>0.70922489956286816</v>
      </c>
      <c r="E214" s="62">
        <f t="shared" si="21"/>
        <v>5.3914793522211721E-2</v>
      </c>
      <c r="F214" s="62">
        <f t="shared" si="21"/>
        <v>3.3048400974664417E-2</v>
      </c>
      <c r="G214" s="69">
        <f t="shared" si="21"/>
        <v>9.7337263691457676E-3</v>
      </c>
      <c r="H214" s="62">
        <f t="shared" si="21"/>
        <v>2.4240213919887565E-2</v>
      </c>
      <c r="I214" s="62">
        <f t="shared" si="21"/>
        <v>9.9211248494990342E-2</v>
      </c>
      <c r="J214" s="62">
        <f t="shared" si="21"/>
        <v>3.7078543142536847E-3</v>
      </c>
      <c r="K214" s="62">
        <f t="shared" si="21"/>
        <v>1.783203255563592E-4</v>
      </c>
      <c r="L214" s="62">
        <f t="shared" si="21"/>
        <v>4.683439318606831E-4</v>
      </c>
      <c r="M214" s="62">
        <f t="shared" si="21"/>
        <v>4.0725710169149464E-2</v>
      </c>
      <c r="N214" s="62">
        <f t="shared" si="22"/>
        <v>1.8218403218137627E-2</v>
      </c>
      <c r="O214" s="62">
        <f t="shared" si="22"/>
        <v>1.1628411528718372E-4</v>
      </c>
      <c r="P214" s="62">
        <f t="shared" si="22"/>
        <v>1.1504855489393568E-3</v>
      </c>
      <c r="Q214" s="62">
        <f t="shared" si="22"/>
        <v>1.2562085047619681E-3</v>
      </c>
      <c r="R214" s="62">
        <f t="shared" si="22"/>
        <v>1.4071302116306608E-4</v>
      </c>
      <c r="S214" s="62">
        <f t="shared" si="22"/>
        <v>9.0544527121134752E-6</v>
      </c>
      <c r="T214" s="62">
        <f t="shared" si="22"/>
        <v>4.4397497225622268E-3</v>
      </c>
      <c r="U214" s="62">
        <f t="shared" si="22"/>
        <v>3.8584888212328311E-6</v>
      </c>
      <c r="V214" s="62">
        <f t="shared" si="22"/>
        <v>2.117313430288065E-4</v>
      </c>
      <c r="W214" s="62">
        <f t="shared" si="22"/>
        <v>7.3827684520804057E-2</v>
      </c>
      <c r="X214" s="62">
        <f t="shared" si="22"/>
        <v>7.0033119199051808E-2</v>
      </c>
      <c r="Y214" s="62">
        <f t="shared" si="22"/>
        <v>6.9033119199051793E-2</v>
      </c>
      <c r="Z214" s="62">
        <f t="shared" si="22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1.8850403036767199E-2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19</v>
      </c>
      <c r="B215" s="2">
        <v>13</v>
      </c>
      <c r="C215" s="2">
        <v>9</v>
      </c>
      <c r="D215" s="62">
        <f t="shared" si="21"/>
        <v>0.70922489956286816</v>
      </c>
      <c r="E215" s="62">
        <f t="shared" si="21"/>
        <v>5.3914793522211721E-2</v>
      </c>
      <c r="F215" s="62">
        <f t="shared" si="21"/>
        <v>3.3048400974664417E-2</v>
      </c>
      <c r="G215" s="69">
        <f t="shared" si="21"/>
        <v>9.7337263691457676E-3</v>
      </c>
      <c r="H215" s="62">
        <f t="shared" si="21"/>
        <v>2.4240213919887565E-2</v>
      </c>
      <c r="I215" s="62">
        <f t="shared" si="21"/>
        <v>9.9211248494990342E-2</v>
      </c>
      <c r="J215" s="62">
        <f t="shared" si="21"/>
        <v>3.7078543142536847E-3</v>
      </c>
      <c r="K215" s="62">
        <f t="shared" si="21"/>
        <v>1.783203255563592E-4</v>
      </c>
      <c r="L215" s="62">
        <f t="shared" si="21"/>
        <v>4.683439318606831E-4</v>
      </c>
      <c r="M215" s="62">
        <f t="shared" si="21"/>
        <v>4.0725710169149464E-2</v>
      </c>
      <c r="N215" s="62">
        <f t="shared" si="22"/>
        <v>1.8218403218137627E-2</v>
      </c>
      <c r="O215" s="62">
        <f t="shared" si="22"/>
        <v>1.1628411528718372E-4</v>
      </c>
      <c r="P215" s="62">
        <f t="shared" si="22"/>
        <v>1.1504855489393568E-3</v>
      </c>
      <c r="Q215" s="62">
        <f t="shared" si="22"/>
        <v>1.2562085047619681E-3</v>
      </c>
      <c r="R215" s="62">
        <f t="shared" si="22"/>
        <v>1.4071302116306608E-4</v>
      </c>
      <c r="S215" s="62">
        <f t="shared" si="22"/>
        <v>9.0544527121134752E-6</v>
      </c>
      <c r="T215" s="62">
        <f t="shared" si="22"/>
        <v>4.4397497225622268E-3</v>
      </c>
      <c r="U215" s="62">
        <f t="shared" si="22"/>
        <v>3.8584888212328311E-6</v>
      </c>
      <c r="V215" s="62">
        <f t="shared" si="22"/>
        <v>2.117313430288065E-4</v>
      </c>
      <c r="W215" s="62">
        <f t="shared" si="22"/>
        <v>7.3827684520804057E-2</v>
      </c>
      <c r="X215" s="62">
        <f t="shared" si="22"/>
        <v>7.0033119199051808E-2</v>
      </c>
      <c r="Y215" s="62">
        <f t="shared" si="22"/>
        <v>6.9033119199051793E-2</v>
      </c>
      <c r="Z215" s="62">
        <f t="shared" si="22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1.8850403036767199E-2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19</v>
      </c>
      <c r="B216" s="2">
        <v>13</v>
      </c>
      <c r="C216" s="2">
        <v>10</v>
      </c>
      <c r="D216" s="62">
        <f t="shared" si="21"/>
        <v>0.70922489956286816</v>
      </c>
      <c r="E216" s="62">
        <f t="shared" si="21"/>
        <v>5.3914793522211721E-2</v>
      </c>
      <c r="F216" s="62">
        <f t="shared" si="21"/>
        <v>3.3048400974664417E-2</v>
      </c>
      <c r="G216" s="69">
        <f t="shared" si="21"/>
        <v>9.7337263691457676E-3</v>
      </c>
      <c r="H216" s="62">
        <f t="shared" si="21"/>
        <v>2.4240213919887565E-2</v>
      </c>
      <c r="I216" s="62">
        <f t="shared" si="21"/>
        <v>9.9211248494990342E-2</v>
      </c>
      <c r="J216" s="62">
        <f t="shared" si="21"/>
        <v>3.7078543142536847E-3</v>
      </c>
      <c r="K216" s="62">
        <f t="shared" si="21"/>
        <v>1.783203255563592E-4</v>
      </c>
      <c r="L216" s="62">
        <f t="shared" si="21"/>
        <v>4.683439318606831E-4</v>
      </c>
      <c r="M216" s="62">
        <f t="shared" si="21"/>
        <v>4.0725710169149464E-2</v>
      </c>
      <c r="N216" s="62">
        <f t="shared" si="22"/>
        <v>1.8218403218137627E-2</v>
      </c>
      <c r="O216" s="62">
        <f t="shared" si="22"/>
        <v>1.1628411528718372E-4</v>
      </c>
      <c r="P216" s="62">
        <f t="shared" si="22"/>
        <v>1.1504855489393568E-3</v>
      </c>
      <c r="Q216" s="62">
        <f t="shared" si="22"/>
        <v>1.2562085047619681E-3</v>
      </c>
      <c r="R216" s="62">
        <f t="shared" si="22"/>
        <v>1.4071302116306608E-4</v>
      </c>
      <c r="S216" s="62">
        <f t="shared" si="22"/>
        <v>9.0544527121134752E-6</v>
      </c>
      <c r="T216" s="62">
        <f t="shared" si="22"/>
        <v>4.4397497225622268E-3</v>
      </c>
      <c r="U216" s="62">
        <f t="shared" si="22"/>
        <v>3.8584888212328311E-6</v>
      </c>
      <c r="V216" s="62">
        <f t="shared" si="22"/>
        <v>2.117313430288065E-4</v>
      </c>
      <c r="W216" s="62">
        <f t="shared" si="22"/>
        <v>7.3827684520804057E-2</v>
      </c>
      <c r="X216" s="62">
        <f t="shared" si="22"/>
        <v>7.0033119199051808E-2</v>
      </c>
      <c r="Y216" s="62">
        <f t="shared" si="22"/>
        <v>6.9033119199051793E-2</v>
      </c>
      <c r="Z216" s="62">
        <f t="shared" si="22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1.8850403036767199E-2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19</v>
      </c>
      <c r="B217" s="2">
        <v>13</v>
      </c>
      <c r="C217" s="2">
        <v>11</v>
      </c>
      <c r="D217" s="62">
        <f t="shared" si="21"/>
        <v>0.70922489956286816</v>
      </c>
      <c r="E217" s="62">
        <f t="shared" si="21"/>
        <v>5.3914793522211721E-2</v>
      </c>
      <c r="F217" s="62">
        <f t="shared" si="21"/>
        <v>3.3048400974664417E-2</v>
      </c>
      <c r="G217" s="69">
        <f t="shared" si="21"/>
        <v>9.7337263691457676E-3</v>
      </c>
      <c r="H217" s="62">
        <f t="shared" si="21"/>
        <v>2.4240213919887565E-2</v>
      </c>
      <c r="I217" s="62">
        <f t="shared" si="21"/>
        <v>9.9211248494990342E-2</v>
      </c>
      <c r="J217" s="62">
        <f t="shared" si="21"/>
        <v>3.7078543142536847E-3</v>
      </c>
      <c r="K217" s="62">
        <f t="shared" si="21"/>
        <v>1.783203255563592E-4</v>
      </c>
      <c r="L217" s="62">
        <f t="shared" si="21"/>
        <v>4.683439318606831E-4</v>
      </c>
      <c r="M217" s="62">
        <f t="shared" si="21"/>
        <v>4.0725710169149464E-2</v>
      </c>
      <c r="N217" s="62">
        <f t="shared" si="22"/>
        <v>1.8218403218137627E-2</v>
      </c>
      <c r="O217" s="62">
        <f t="shared" si="22"/>
        <v>1.1628411528718372E-4</v>
      </c>
      <c r="P217" s="62">
        <f t="shared" si="22"/>
        <v>1.1504855489393568E-3</v>
      </c>
      <c r="Q217" s="62">
        <f t="shared" si="22"/>
        <v>1.2562085047619681E-3</v>
      </c>
      <c r="R217" s="62">
        <f t="shared" si="22"/>
        <v>1.4071302116306608E-4</v>
      </c>
      <c r="S217" s="62">
        <f t="shared" si="22"/>
        <v>9.0544527121134752E-6</v>
      </c>
      <c r="T217" s="62">
        <f t="shared" si="22"/>
        <v>4.4397497225622268E-3</v>
      </c>
      <c r="U217" s="62">
        <f t="shared" si="22"/>
        <v>3.8584888212328311E-6</v>
      </c>
      <c r="V217" s="62">
        <f t="shared" si="22"/>
        <v>2.117313430288065E-4</v>
      </c>
      <c r="W217" s="62">
        <f t="shared" si="22"/>
        <v>7.3827684520804057E-2</v>
      </c>
      <c r="X217" s="62">
        <f t="shared" si="22"/>
        <v>7.0033119199051808E-2</v>
      </c>
      <c r="Y217" s="62">
        <f t="shared" si="22"/>
        <v>6.9033119199051793E-2</v>
      </c>
      <c r="Z217" s="62">
        <f t="shared" si="22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1.8850403036767199E-2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19</v>
      </c>
      <c r="B218" s="2">
        <v>13</v>
      </c>
      <c r="C218" s="2">
        <v>12</v>
      </c>
      <c r="D218" s="62">
        <f t="shared" si="21"/>
        <v>0.70922489956286816</v>
      </c>
      <c r="E218" s="62">
        <f t="shared" si="21"/>
        <v>5.3914793522211721E-2</v>
      </c>
      <c r="F218" s="62">
        <f t="shared" si="21"/>
        <v>3.3048400974664417E-2</v>
      </c>
      <c r="G218" s="69">
        <f t="shared" si="21"/>
        <v>9.7337263691457676E-3</v>
      </c>
      <c r="H218" s="62">
        <f t="shared" si="21"/>
        <v>2.4240213919887565E-2</v>
      </c>
      <c r="I218" s="62">
        <f t="shared" si="21"/>
        <v>9.9211248494990342E-2</v>
      </c>
      <c r="J218" s="62">
        <f t="shared" si="21"/>
        <v>3.7078543142536847E-3</v>
      </c>
      <c r="K218" s="62">
        <f t="shared" si="21"/>
        <v>1.783203255563592E-4</v>
      </c>
      <c r="L218" s="62">
        <f t="shared" si="21"/>
        <v>4.683439318606831E-4</v>
      </c>
      <c r="M218" s="62">
        <f t="shared" si="21"/>
        <v>4.0725710169149464E-2</v>
      </c>
      <c r="N218" s="62">
        <f t="shared" si="22"/>
        <v>1.8218403218137627E-2</v>
      </c>
      <c r="O218" s="62">
        <f t="shared" si="22"/>
        <v>1.1628411528718372E-4</v>
      </c>
      <c r="P218" s="62">
        <f t="shared" si="22"/>
        <v>1.1504855489393568E-3</v>
      </c>
      <c r="Q218" s="62">
        <f t="shared" si="22"/>
        <v>1.2562085047619681E-3</v>
      </c>
      <c r="R218" s="62">
        <f t="shared" si="22"/>
        <v>1.4071302116306608E-4</v>
      </c>
      <c r="S218" s="62">
        <f t="shared" si="22"/>
        <v>9.0544527121134752E-6</v>
      </c>
      <c r="T218" s="62">
        <f t="shared" si="22"/>
        <v>4.4397497225622268E-3</v>
      </c>
      <c r="U218" s="62">
        <f t="shared" si="22"/>
        <v>3.8584888212328311E-6</v>
      </c>
      <c r="V218" s="62">
        <f t="shared" si="22"/>
        <v>2.117313430288065E-4</v>
      </c>
      <c r="W218" s="62">
        <f t="shared" si="22"/>
        <v>7.3827684520804057E-2</v>
      </c>
      <c r="X218" s="62">
        <f t="shared" si="22"/>
        <v>7.0033119199051808E-2</v>
      </c>
      <c r="Y218" s="62">
        <f t="shared" si="22"/>
        <v>6.9033119199051793E-2</v>
      </c>
      <c r="Z218" s="62">
        <f t="shared" si="22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1.8850403036767199E-2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19</v>
      </c>
      <c r="B219" s="2">
        <v>13</v>
      </c>
      <c r="C219" s="2">
        <v>13</v>
      </c>
      <c r="D219" s="62">
        <f t="shared" si="21"/>
        <v>0.70922489956286816</v>
      </c>
      <c r="E219" s="62">
        <f t="shared" si="21"/>
        <v>5.3914793522211721E-2</v>
      </c>
      <c r="F219" s="62">
        <f t="shared" si="21"/>
        <v>3.3048400974664417E-2</v>
      </c>
      <c r="G219" s="69">
        <f t="shared" si="21"/>
        <v>9.7337263691457676E-3</v>
      </c>
      <c r="H219" s="62">
        <f t="shared" si="21"/>
        <v>2.4240213919887565E-2</v>
      </c>
      <c r="I219" s="62">
        <f t="shared" si="21"/>
        <v>9.9211248494990342E-2</v>
      </c>
      <c r="J219" s="62">
        <f t="shared" si="21"/>
        <v>3.7078543142536847E-3</v>
      </c>
      <c r="K219" s="62">
        <f t="shared" si="21"/>
        <v>1.783203255563592E-4</v>
      </c>
      <c r="L219" s="62">
        <f t="shared" si="21"/>
        <v>4.683439318606831E-4</v>
      </c>
      <c r="M219" s="62">
        <f t="shared" si="21"/>
        <v>4.0725710169149464E-2</v>
      </c>
      <c r="N219" s="62">
        <f t="shared" si="22"/>
        <v>1.8218403218137627E-2</v>
      </c>
      <c r="O219" s="62">
        <f t="shared" si="22"/>
        <v>1.1628411528718372E-4</v>
      </c>
      <c r="P219" s="62">
        <f t="shared" si="22"/>
        <v>1.1504855489393568E-3</v>
      </c>
      <c r="Q219" s="62">
        <f t="shared" si="22"/>
        <v>1.2562085047619681E-3</v>
      </c>
      <c r="R219" s="62">
        <f t="shared" si="22"/>
        <v>1.4071302116306608E-4</v>
      </c>
      <c r="S219" s="62">
        <f t="shared" si="22"/>
        <v>9.0544527121134752E-6</v>
      </c>
      <c r="T219" s="62">
        <f t="shared" si="22"/>
        <v>4.4397497225622268E-3</v>
      </c>
      <c r="U219" s="62">
        <f t="shared" si="22"/>
        <v>3.8584888212328311E-6</v>
      </c>
      <c r="V219" s="62">
        <f t="shared" si="22"/>
        <v>2.117313430288065E-4</v>
      </c>
      <c r="W219" s="62">
        <f t="shared" si="22"/>
        <v>7.3827684520804057E-2</v>
      </c>
      <c r="X219" s="62">
        <f t="shared" si="22"/>
        <v>7.0033119199051808E-2</v>
      </c>
      <c r="Y219" s="62">
        <f t="shared" si="22"/>
        <v>6.9033119199051793E-2</v>
      </c>
      <c r="Z219" s="62">
        <f t="shared" si="22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1.8850403036767199E-2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19</v>
      </c>
      <c r="B220" s="2">
        <v>13</v>
      </c>
      <c r="C220" s="2">
        <v>14</v>
      </c>
      <c r="D220" s="62">
        <f t="shared" si="21"/>
        <v>0.70922489956286816</v>
      </c>
      <c r="E220" s="62">
        <f t="shared" si="21"/>
        <v>5.3914793522211721E-2</v>
      </c>
      <c r="F220" s="62">
        <f t="shared" si="21"/>
        <v>3.3048400974664417E-2</v>
      </c>
      <c r="G220" s="69">
        <f t="shared" si="21"/>
        <v>9.7337263691457676E-3</v>
      </c>
      <c r="H220" s="62">
        <f t="shared" si="21"/>
        <v>2.4240213919887565E-2</v>
      </c>
      <c r="I220" s="62">
        <f t="shared" si="21"/>
        <v>9.9211248494990342E-2</v>
      </c>
      <c r="J220" s="62">
        <f t="shared" si="21"/>
        <v>3.7078543142536847E-3</v>
      </c>
      <c r="K220" s="62">
        <f t="shared" si="21"/>
        <v>1.783203255563592E-4</v>
      </c>
      <c r="L220" s="62">
        <f t="shared" si="21"/>
        <v>4.683439318606831E-4</v>
      </c>
      <c r="M220" s="62">
        <f t="shared" si="21"/>
        <v>4.0725710169149464E-2</v>
      </c>
      <c r="N220" s="62">
        <f t="shared" si="22"/>
        <v>1.8218403218137627E-2</v>
      </c>
      <c r="O220" s="62">
        <f t="shared" si="22"/>
        <v>1.1628411528718372E-4</v>
      </c>
      <c r="P220" s="62">
        <f t="shared" si="22"/>
        <v>1.1504855489393568E-3</v>
      </c>
      <c r="Q220" s="62">
        <f t="shared" si="22"/>
        <v>1.2562085047619681E-3</v>
      </c>
      <c r="R220" s="62">
        <f t="shared" si="22"/>
        <v>1.4071302116306608E-4</v>
      </c>
      <c r="S220" s="62">
        <f t="shared" si="22"/>
        <v>9.0544527121134752E-6</v>
      </c>
      <c r="T220" s="62">
        <f t="shared" si="22"/>
        <v>4.4397497225622268E-3</v>
      </c>
      <c r="U220" s="62">
        <f t="shared" si="22"/>
        <v>3.8584888212328311E-6</v>
      </c>
      <c r="V220" s="62">
        <f t="shared" si="22"/>
        <v>2.117313430288065E-4</v>
      </c>
      <c r="W220" s="62">
        <f t="shared" si="22"/>
        <v>7.3827684520804057E-2</v>
      </c>
      <c r="X220" s="62">
        <f t="shared" si="22"/>
        <v>7.0033119199051808E-2</v>
      </c>
      <c r="Y220" s="62">
        <f t="shared" si="22"/>
        <v>6.9033119199051793E-2</v>
      </c>
      <c r="Z220" s="62">
        <f t="shared" si="22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1.8850403036767199E-2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19</v>
      </c>
      <c r="B221" s="2">
        <v>13</v>
      </c>
      <c r="C221" s="2">
        <v>15</v>
      </c>
      <c r="D221" s="62">
        <f t="shared" si="21"/>
        <v>0.70922489956286816</v>
      </c>
      <c r="E221" s="62">
        <f t="shared" si="21"/>
        <v>5.3914793522211721E-2</v>
      </c>
      <c r="F221" s="62">
        <f t="shared" si="21"/>
        <v>3.3048400974664417E-2</v>
      </c>
      <c r="G221" s="69">
        <f t="shared" si="21"/>
        <v>9.7337263691457676E-3</v>
      </c>
      <c r="H221" s="62">
        <f t="shared" si="21"/>
        <v>2.4240213919887565E-2</v>
      </c>
      <c r="I221" s="62">
        <f t="shared" si="21"/>
        <v>9.9211248494990342E-2</v>
      </c>
      <c r="J221" s="62">
        <f t="shared" si="21"/>
        <v>3.7078543142536847E-3</v>
      </c>
      <c r="K221" s="62">
        <f t="shared" si="21"/>
        <v>1.783203255563592E-4</v>
      </c>
      <c r="L221" s="62">
        <f t="shared" si="21"/>
        <v>4.683439318606831E-4</v>
      </c>
      <c r="M221" s="62">
        <f t="shared" si="21"/>
        <v>4.0725710169149464E-2</v>
      </c>
      <c r="N221" s="62">
        <f t="shared" si="22"/>
        <v>1.8218403218137627E-2</v>
      </c>
      <c r="O221" s="62">
        <f t="shared" si="22"/>
        <v>1.1628411528718372E-4</v>
      </c>
      <c r="P221" s="62">
        <f t="shared" si="22"/>
        <v>1.1504855489393568E-3</v>
      </c>
      <c r="Q221" s="62">
        <f t="shared" si="22"/>
        <v>1.2562085047619681E-3</v>
      </c>
      <c r="R221" s="62">
        <f t="shared" si="22"/>
        <v>1.4071302116306608E-4</v>
      </c>
      <c r="S221" s="62">
        <f t="shared" si="22"/>
        <v>9.0544527121134752E-6</v>
      </c>
      <c r="T221" s="62">
        <f t="shared" si="22"/>
        <v>4.4397497225622268E-3</v>
      </c>
      <c r="U221" s="62">
        <f t="shared" si="22"/>
        <v>3.8584888212328311E-6</v>
      </c>
      <c r="V221" s="62">
        <f t="shared" si="22"/>
        <v>2.117313430288065E-4</v>
      </c>
      <c r="W221" s="62">
        <f t="shared" si="22"/>
        <v>7.3827684520804057E-2</v>
      </c>
      <c r="X221" s="62">
        <f t="shared" si="22"/>
        <v>7.0033119199051808E-2</v>
      </c>
      <c r="Y221" s="62">
        <f t="shared" si="22"/>
        <v>6.9033119199051793E-2</v>
      </c>
      <c r="Z221" s="62">
        <f t="shared" si="22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1.8850403036767199E-2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19</v>
      </c>
      <c r="B222" s="2">
        <v>13</v>
      </c>
      <c r="C222" s="2">
        <v>16</v>
      </c>
      <c r="D222" s="62">
        <f t="shared" si="21"/>
        <v>0.70922489956286816</v>
      </c>
      <c r="E222" s="62">
        <f t="shared" si="21"/>
        <v>5.3914793522211721E-2</v>
      </c>
      <c r="F222" s="62">
        <f t="shared" si="21"/>
        <v>3.3048400974664417E-2</v>
      </c>
      <c r="G222" s="69">
        <f t="shared" si="21"/>
        <v>9.7337263691457676E-3</v>
      </c>
      <c r="H222" s="62">
        <f t="shared" si="21"/>
        <v>2.4240213919887565E-2</v>
      </c>
      <c r="I222" s="62">
        <f t="shared" si="21"/>
        <v>9.9211248494990342E-2</v>
      </c>
      <c r="J222" s="62">
        <f t="shared" si="21"/>
        <v>3.7078543142536847E-3</v>
      </c>
      <c r="K222" s="62">
        <f t="shared" si="21"/>
        <v>1.783203255563592E-4</v>
      </c>
      <c r="L222" s="62">
        <f t="shared" si="21"/>
        <v>4.683439318606831E-4</v>
      </c>
      <c r="M222" s="62">
        <f t="shared" si="21"/>
        <v>4.0725710169149464E-2</v>
      </c>
      <c r="N222" s="62">
        <f t="shared" si="22"/>
        <v>1.8218403218137627E-2</v>
      </c>
      <c r="O222" s="62">
        <f t="shared" si="22"/>
        <v>1.1628411528718372E-4</v>
      </c>
      <c r="P222" s="62">
        <f t="shared" si="22"/>
        <v>1.1504855489393568E-3</v>
      </c>
      <c r="Q222" s="62">
        <f t="shared" si="22"/>
        <v>1.2562085047619681E-3</v>
      </c>
      <c r="R222" s="62">
        <f t="shared" si="22"/>
        <v>1.4071302116306608E-4</v>
      </c>
      <c r="S222" s="62">
        <f t="shared" si="22"/>
        <v>9.0544527121134752E-6</v>
      </c>
      <c r="T222" s="62">
        <f t="shared" si="22"/>
        <v>4.4397497225622268E-3</v>
      </c>
      <c r="U222" s="62">
        <f t="shared" si="22"/>
        <v>3.8584888212328311E-6</v>
      </c>
      <c r="V222" s="62">
        <f t="shared" si="22"/>
        <v>2.117313430288065E-4</v>
      </c>
      <c r="W222" s="62">
        <f t="shared" si="22"/>
        <v>7.3827684520804057E-2</v>
      </c>
      <c r="X222" s="62">
        <f t="shared" si="22"/>
        <v>7.0033119199051808E-2</v>
      </c>
      <c r="Y222" s="62">
        <f t="shared" si="22"/>
        <v>6.9033119199051793E-2</v>
      </c>
      <c r="Z222" s="62">
        <f t="shared" si="22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1.8850403036767199E-2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19</v>
      </c>
      <c r="B223" s="2">
        <v>13</v>
      </c>
      <c r="C223" s="2" t="s">
        <v>57</v>
      </c>
      <c r="D223" s="62">
        <f t="shared" ref="D223:M232" si="23">D$1</f>
        <v>0.70922489956286816</v>
      </c>
      <c r="E223" s="62">
        <f t="shared" si="23"/>
        <v>5.3914793522211721E-2</v>
      </c>
      <c r="F223" s="62">
        <f t="shared" si="23"/>
        <v>3.3048400974664417E-2</v>
      </c>
      <c r="G223" s="69">
        <f t="shared" si="23"/>
        <v>9.7337263691457676E-3</v>
      </c>
      <c r="H223" s="62">
        <f t="shared" si="23"/>
        <v>2.4240213919887565E-2</v>
      </c>
      <c r="I223" s="62">
        <f t="shared" si="23"/>
        <v>9.9211248494990342E-2</v>
      </c>
      <c r="J223" s="62">
        <f t="shared" si="23"/>
        <v>3.7078543142536847E-3</v>
      </c>
      <c r="K223" s="62">
        <f t="shared" si="23"/>
        <v>1.783203255563592E-4</v>
      </c>
      <c r="L223" s="62">
        <f t="shared" si="23"/>
        <v>4.683439318606831E-4</v>
      </c>
      <c r="M223" s="62">
        <f t="shared" si="23"/>
        <v>4.0725710169149464E-2</v>
      </c>
      <c r="N223" s="62">
        <f t="shared" ref="N223:Z232" si="24">N$1</f>
        <v>1.8218403218137627E-2</v>
      </c>
      <c r="O223" s="62">
        <f t="shared" si="24"/>
        <v>1.1628411528718372E-4</v>
      </c>
      <c r="P223" s="62">
        <f t="shared" si="24"/>
        <v>1.1504855489393568E-3</v>
      </c>
      <c r="Q223" s="62">
        <f t="shared" si="24"/>
        <v>1.2562085047619681E-3</v>
      </c>
      <c r="R223" s="62">
        <f t="shared" si="24"/>
        <v>1.4071302116306608E-4</v>
      </c>
      <c r="S223" s="62">
        <f t="shared" si="24"/>
        <v>9.0544527121134752E-6</v>
      </c>
      <c r="T223" s="62">
        <f t="shared" si="24"/>
        <v>4.4397497225622268E-3</v>
      </c>
      <c r="U223" s="62">
        <f t="shared" si="24"/>
        <v>3.8584888212328311E-6</v>
      </c>
      <c r="V223" s="62">
        <f t="shared" si="24"/>
        <v>2.117313430288065E-4</v>
      </c>
      <c r="W223" s="62">
        <f t="shared" si="24"/>
        <v>7.3827684520804057E-2</v>
      </c>
      <c r="X223" s="62">
        <f t="shared" si="24"/>
        <v>7.0033119199051808E-2</v>
      </c>
      <c r="Y223" s="62">
        <f t="shared" si="24"/>
        <v>6.9033119199051793E-2</v>
      </c>
      <c r="Z223" s="62">
        <f t="shared" si="24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1.8850403036767199E-2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19</v>
      </c>
      <c r="B224" s="2">
        <v>14</v>
      </c>
      <c r="C224" s="2">
        <v>1</v>
      </c>
      <c r="D224" s="62">
        <f t="shared" si="23"/>
        <v>0.70922489956286816</v>
      </c>
      <c r="E224" s="62">
        <f t="shared" si="23"/>
        <v>5.3914793522211721E-2</v>
      </c>
      <c r="F224" s="62">
        <f t="shared" si="23"/>
        <v>3.3048400974664417E-2</v>
      </c>
      <c r="G224" s="69">
        <f t="shared" si="23"/>
        <v>9.7337263691457676E-3</v>
      </c>
      <c r="H224" s="62">
        <f t="shared" si="23"/>
        <v>2.4240213919887565E-2</v>
      </c>
      <c r="I224" s="62">
        <f t="shared" si="23"/>
        <v>9.9211248494990342E-2</v>
      </c>
      <c r="J224" s="62">
        <f t="shared" si="23"/>
        <v>3.7078543142536847E-3</v>
      </c>
      <c r="K224" s="62">
        <f t="shared" si="23"/>
        <v>1.783203255563592E-4</v>
      </c>
      <c r="L224" s="62">
        <f t="shared" si="23"/>
        <v>4.683439318606831E-4</v>
      </c>
      <c r="M224" s="62">
        <f t="shared" si="23"/>
        <v>4.0725710169149464E-2</v>
      </c>
      <c r="N224" s="62">
        <f t="shared" si="24"/>
        <v>1.8218403218137627E-2</v>
      </c>
      <c r="O224" s="62">
        <f t="shared" si="24"/>
        <v>1.1628411528718372E-4</v>
      </c>
      <c r="P224" s="62">
        <f t="shared" si="24"/>
        <v>1.1504855489393568E-3</v>
      </c>
      <c r="Q224" s="62">
        <f t="shared" si="24"/>
        <v>1.2562085047619681E-3</v>
      </c>
      <c r="R224" s="62">
        <f t="shared" si="24"/>
        <v>1.4071302116306608E-4</v>
      </c>
      <c r="S224" s="62">
        <f t="shared" si="24"/>
        <v>9.0544527121134752E-6</v>
      </c>
      <c r="T224" s="62">
        <f t="shared" si="24"/>
        <v>4.4397497225622268E-3</v>
      </c>
      <c r="U224" s="62">
        <f t="shared" si="24"/>
        <v>3.8584888212328311E-6</v>
      </c>
      <c r="V224" s="62">
        <f t="shared" si="24"/>
        <v>2.117313430288065E-4</v>
      </c>
      <c r="W224" s="62">
        <f t="shared" si="24"/>
        <v>7.3827684520804057E-2</v>
      </c>
      <c r="X224" s="62">
        <f t="shared" si="24"/>
        <v>7.0033119199051808E-2</v>
      </c>
      <c r="Y224" s="62">
        <f t="shared" si="24"/>
        <v>6.9033119199051793E-2</v>
      </c>
      <c r="Z224" s="62">
        <f t="shared" si="24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1.8850403036767199E-2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19</v>
      </c>
      <c r="B225" s="2">
        <v>14</v>
      </c>
      <c r="C225" s="2">
        <v>2</v>
      </c>
      <c r="D225" s="62">
        <f t="shared" si="23"/>
        <v>0.70922489956286816</v>
      </c>
      <c r="E225" s="62">
        <f t="shared" si="23"/>
        <v>5.3914793522211721E-2</v>
      </c>
      <c r="F225" s="62">
        <f t="shared" si="23"/>
        <v>3.3048400974664417E-2</v>
      </c>
      <c r="G225" s="69">
        <f t="shared" si="23"/>
        <v>9.7337263691457676E-3</v>
      </c>
      <c r="H225" s="62">
        <f t="shared" si="23"/>
        <v>2.4240213919887565E-2</v>
      </c>
      <c r="I225" s="62">
        <f t="shared" si="23"/>
        <v>9.9211248494990342E-2</v>
      </c>
      <c r="J225" s="62">
        <f t="shared" si="23"/>
        <v>3.7078543142536847E-3</v>
      </c>
      <c r="K225" s="62">
        <f t="shared" si="23"/>
        <v>1.783203255563592E-4</v>
      </c>
      <c r="L225" s="62">
        <f t="shared" si="23"/>
        <v>4.683439318606831E-4</v>
      </c>
      <c r="M225" s="62">
        <f t="shared" si="23"/>
        <v>4.0725710169149464E-2</v>
      </c>
      <c r="N225" s="62">
        <f t="shared" si="24"/>
        <v>1.8218403218137627E-2</v>
      </c>
      <c r="O225" s="62">
        <f t="shared" si="24"/>
        <v>1.1628411528718372E-4</v>
      </c>
      <c r="P225" s="62">
        <f t="shared" si="24"/>
        <v>1.1504855489393568E-3</v>
      </c>
      <c r="Q225" s="62">
        <f t="shared" si="24"/>
        <v>1.2562085047619681E-3</v>
      </c>
      <c r="R225" s="62">
        <f t="shared" si="24"/>
        <v>1.4071302116306608E-4</v>
      </c>
      <c r="S225" s="62">
        <f t="shared" si="24"/>
        <v>9.0544527121134752E-6</v>
      </c>
      <c r="T225" s="62">
        <f t="shared" si="24"/>
        <v>4.4397497225622268E-3</v>
      </c>
      <c r="U225" s="62">
        <f t="shared" si="24"/>
        <v>3.8584888212328311E-6</v>
      </c>
      <c r="V225" s="62">
        <f t="shared" si="24"/>
        <v>2.117313430288065E-4</v>
      </c>
      <c r="W225" s="62">
        <f t="shared" si="24"/>
        <v>7.3827684520804057E-2</v>
      </c>
      <c r="X225" s="62">
        <f t="shared" si="24"/>
        <v>7.0033119199051808E-2</v>
      </c>
      <c r="Y225" s="62">
        <f t="shared" si="24"/>
        <v>6.9033119199051793E-2</v>
      </c>
      <c r="Z225" s="62">
        <f t="shared" si="24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1.8850403036767199E-2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19</v>
      </c>
      <c r="B226" s="2">
        <v>14</v>
      </c>
      <c r="C226" s="2">
        <v>3</v>
      </c>
      <c r="D226" s="62">
        <f t="shared" si="23"/>
        <v>0.70922489956286816</v>
      </c>
      <c r="E226" s="62">
        <f t="shared" si="23"/>
        <v>5.3914793522211721E-2</v>
      </c>
      <c r="F226" s="62">
        <f t="shared" si="23"/>
        <v>3.3048400974664417E-2</v>
      </c>
      <c r="G226" s="69">
        <f t="shared" si="23"/>
        <v>9.7337263691457676E-3</v>
      </c>
      <c r="H226" s="62">
        <f t="shared" si="23"/>
        <v>2.4240213919887565E-2</v>
      </c>
      <c r="I226" s="62">
        <f t="shared" si="23"/>
        <v>9.9211248494990342E-2</v>
      </c>
      <c r="J226" s="62">
        <f t="shared" si="23"/>
        <v>3.7078543142536847E-3</v>
      </c>
      <c r="K226" s="62">
        <f t="shared" si="23"/>
        <v>1.783203255563592E-4</v>
      </c>
      <c r="L226" s="62">
        <f t="shared" si="23"/>
        <v>4.683439318606831E-4</v>
      </c>
      <c r="M226" s="62">
        <f t="shared" si="23"/>
        <v>4.0725710169149464E-2</v>
      </c>
      <c r="N226" s="62">
        <f t="shared" si="24"/>
        <v>1.8218403218137627E-2</v>
      </c>
      <c r="O226" s="62">
        <f t="shared" si="24"/>
        <v>1.1628411528718372E-4</v>
      </c>
      <c r="P226" s="62">
        <f t="shared" si="24"/>
        <v>1.1504855489393568E-3</v>
      </c>
      <c r="Q226" s="62">
        <f t="shared" si="24"/>
        <v>1.2562085047619681E-3</v>
      </c>
      <c r="R226" s="62">
        <f t="shared" si="24"/>
        <v>1.4071302116306608E-4</v>
      </c>
      <c r="S226" s="62">
        <f t="shared" si="24"/>
        <v>9.0544527121134752E-6</v>
      </c>
      <c r="T226" s="62">
        <f t="shared" si="24"/>
        <v>4.4397497225622268E-3</v>
      </c>
      <c r="U226" s="62">
        <f t="shared" si="24"/>
        <v>3.8584888212328311E-6</v>
      </c>
      <c r="V226" s="62">
        <f t="shared" si="24"/>
        <v>2.117313430288065E-4</v>
      </c>
      <c r="W226" s="62">
        <f t="shared" si="24"/>
        <v>7.3827684520804057E-2</v>
      </c>
      <c r="X226" s="62">
        <f t="shared" si="24"/>
        <v>7.0033119199051808E-2</v>
      </c>
      <c r="Y226" s="62">
        <f t="shared" si="24"/>
        <v>6.9033119199051793E-2</v>
      </c>
      <c r="Z226" s="62">
        <f t="shared" si="24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1.8850403036767199E-2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19</v>
      </c>
      <c r="B227" s="2">
        <v>14</v>
      </c>
      <c r="C227" s="2">
        <v>4</v>
      </c>
      <c r="D227" s="62">
        <f t="shared" si="23"/>
        <v>0.70922489956286816</v>
      </c>
      <c r="E227" s="62">
        <f t="shared" si="23"/>
        <v>5.3914793522211721E-2</v>
      </c>
      <c r="F227" s="62">
        <f t="shared" si="23"/>
        <v>3.3048400974664417E-2</v>
      </c>
      <c r="G227" s="69">
        <f t="shared" si="23"/>
        <v>9.7337263691457676E-3</v>
      </c>
      <c r="H227" s="62">
        <f t="shared" si="23"/>
        <v>2.4240213919887565E-2</v>
      </c>
      <c r="I227" s="62">
        <f t="shared" si="23"/>
        <v>9.9211248494990342E-2</v>
      </c>
      <c r="J227" s="62">
        <f t="shared" si="23"/>
        <v>3.7078543142536847E-3</v>
      </c>
      <c r="K227" s="62">
        <f t="shared" si="23"/>
        <v>1.783203255563592E-4</v>
      </c>
      <c r="L227" s="62">
        <f t="shared" si="23"/>
        <v>4.683439318606831E-4</v>
      </c>
      <c r="M227" s="62">
        <f t="shared" si="23"/>
        <v>4.0725710169149464E-2</v>
      </c>
      <c r="N227" s="62">
        <f t="shared" si="24"/>
        <v>1.8218403218137627E-2</v>
      </c>
      <c r="O227" s="62">
        <f t="shared" si="24"/>
        <v>1.1628411528718372E-4</v>
      </c>
      <c r="P227" s="62">
        <f t="shared" si="24"/>
        <v>1.1504855489393568E-3</v>
      </c>
      <c r="Q227" s="62">
        <f t="shared" si="24"/>
        <v>1.2562085047619681E-3</v>
      </c>
      <c r="R227" s="62">
        <f t="shared" si="24"/>
        <v>1.4071302116306608E-4</v>
      </c>
      <c r="S227" s="62">
        <f t="shared" si="24"/>
        <v>9.0544527121134752E-6</v>
      </c>
      <c r="T227" s="62">
        <f t="shared" si="24"/>
        <v>4.4397497225622268E-3</v>
      </c>
      <c r="U227" s="62">
        <f t="shared" si="24"/>
        <v>3.8584888212328311E-6</v>
      </c>
      <c r="V227" s="62">
        <f t="shared" si="24"/>
        <v>2.117313430288065E-4</v>
      </c>
      <c r="W227" s="62">
        <f t="shared" si="24"/>
        <v>7.3827684520804057E-2</v>
      </c>
      <c r="X227" s="62">
        <f t="shared" si="24"/>
        <v>7.0033119199051808E-2</v>
      </c>
      <c r="Y227" s="62">
        <f t="shared" si="24"/>
        <v>6.9033119199051793E-2</v>
      </c>
      <c r="Z227" s="62">
        <f t="shared" si="24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1.8850403036767199E-2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19</v>
      </c>
      <c r="B228" s="2">
        <v>14</v>
      </c>
      <c r="C228" s="2">
        <v>5</v>
      </c>
      <c r="D228" s="62">
        <f t="shared" si="23"/>
        <v>0.70922489956286816</v>
      </c>
      <c r="E228" s="62">
        <f t="shared" si="23"/>
        <v>5.3914793522211721E-2</v>
      </c>
      <c r="F228" s="62">
        <f t="shared" si="23"/>
        <v>3.3048400974664417E-2</v>
      </c>
      <c r="G228" s="69">
        <f t="shared" si="23"/>
        <v>9.7337263691457676E-3</v>
      </c>
      <c r="H228" s="62">
        <f t="shared" si="23"/>
        <v>2.4240213919887565E-2</v>
      </c>
      <c r="I228" s="62">
        <f t="shared" si="23"/>
        <v>9.9211248494990342E-2</v>
      </c>
      <c r="J228" s="62">
        <f t="shared" si="23"/>
        <v>3.7078543142536847E-3</v>
      </c>
      <c r="K228" s="62">
        <f t="shared" si="23"/>
        <v>1.783203255563592E-4</v>
      </c>
      <c r="L228" s="62">
        <f t="shared" si="23"/>
        <v>4.683439318606831E-4</v>
      </c>
      <c r="M228" s="62">
        <f t="shared" si="23"/>
        <v>4.0725710169149464E-2</v>
      </c>
      <c r="N228" s="62">
        <f t="shared" si="24"/>
        <v>1.8218403218137627E-2</v>
      </c>
      <c r="O228" s="62">
        <f t="shared" si="24"/>
        <v>1.1628411528718372E-4</v>
      </c>
      <c r="P228" s="62">
        <f t="shared" si="24"/>
        <v>1.1504855489393568E-3</v>
      </c>
      <c r="Q228" s="62">
        <f t="shared" si="24"/>
        <v>1.2562085047619681E-3</v>
      </c>
      <c r="R228" s="62">
        <f t="shared" si="24"/>
        <v>1.4071302116306608E-4</v>
      </c>
      <c r="S228" s="62">
        <f t="shared" si="24"/>
        <v>9.0544527121134752E-6</v>
      </c>
      <c r="T228" s="62">
        <f t="shared" si="24"/>
        <v>4.4397497225622268E-3</v>
      </c>
      <c r="U228" s="62">
        <f t="shared" si="24"/>
        <v>3.8584888212328311E-6</v>
      </c>
      <c r="V228" s="62">
        <f t="shared" si="24"/>
        <v>2.117313430288065E-4</v>
      </c>
      <c r="W228" s="62">
        <f t="shared" si="24"/>
        <v>7.3827684520804057E-2</v>
      </c>
      <c r="X228" s="62">
        <f t="shared" si="24"/>
        <v>7.0033119199051808E-2</v>
      </c>
      <c r="Y228" s="62">
        <f t="shared" si="24"/>
        <v>6.9033119199051793E-2</v>
      </c>
      <c r="Z228" s="62">
        <f t="shared" si="24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1.8850403036767199E-2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19</v>
      </c>
      <c r="B229" s="2">
        <v>14</v>
      </c>
      <c r="C229" s="2">
        <v>6</v>
      </c>
      <c r="D229" s="62">
        <f t="shared" si="23"/>
        <v>0.70922489956286816</v>
      </c>
      <c r="E229" s="62">
        <f t="shared" si="23"/>
        <v>5.3914793522211721E-2</v>
      </c>
      <c r="F229" s="62">
        <f t="shared" si="23"/>
        <v>3.3048400974664417E-2</v>
      </c>
      <c r="G229" s="69">
        <f t="shared" si="23"/>
        <v>9.7337263691457676E-3</v>
      </c>
      <c r="H229" s="62">
        <f t="shared" si="23"/>
        <v>2.4240213919887565E-2</v>
      </c>
      <c r="I229" s="62">
        <f t="shared" si="23"/>
        <v>9.9211248494990342E-2</v>
      </c>
      <c r="J229" s="62">
        <f t="shared" si="23"/>
        <v>3.7078543142536847E-3</v>
      </c>
      <c r="K229" s="62">
        <f t="shared" si="23"/>
        <v>1.783203255563592E-4</v>
      </c>
      <c r="L229" s="62">
        <f t="shared" si="23"/>
        <v>4.683439318606831E-4</v>
      </c>
      <c r="M229" s="62">
        <f t="shared" si="23"/>
        <v>4.0725710169149464E-2</v>
      </c>
      <c r="N229" s="62">
        <f t="shared" si="24"/>
        <v>1.8218403218137627E-2</v>
      </c>
      <c r="O229" s="62">
        <f t="shared" si="24"/>
        <v>1.1628411528718372E-4</v>
      </c>
      <c r="P229" s="62">
        <f t="shared" si="24"/>
        <v>1.1504855489393568E-3</v>
      </c>
      <c r="Q229" s="62">
        <f t="shared" si="24"/>
        <v>1.2562085047619681E-3</v>
      </c>
      <c r="R229" s="62">
        <f t="shared" si="24"/>
        <v>1.4071302116306608E-4</v>
      </c>
      <c r="S229" s="62">
        <f t="shared" si="24"/>
        <v>9.0544527121134752E-6</v>
      </c>
      <c r="T229" s="62">
        <f t="shared" si="24"/>
        <v>4.4397497225622268E-3</v>
      </c>
      <c r="U229" s="62">
        <f t="shared" si="24"/>
        <v>3.8584888212328311E-6</v>
      </c>
      <c r="V229" s="62">
        <f t="shared" si="24"/>
        <v>2.117313430288065E-4</v>
      </c>
      <c r="W229" s="62">
        <f t="shared" si="24"/>
        <v>7.3827684520804057E-2</v>
      </c>
      <c r="X229" s="62">
        <f t="shared" si="24"/>
        <v>7.0033119199051808E-2</v>
      </c>
      <c r="Y229" s="62">
        <f t="shared" si="24"/>
        <v>6.9033119199051793E-2</v>
      </c>
      <c r="Z229" s="62">
        <f t="shared" si="24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1.8850403036767199E-2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19</v>
      </c>
      <c r="B230" s="2">
        <v>14</v>
      </c>
      <c r="C230" s="2">
        <v>7</v>
      </c>
      <c r="D230" s="62">
        <f t="shared" si="23"/>
        <v>0.70922489956286816</v>
      </c>
      <c r="E230" s="62">
        <f t="shared" si="23"/>
        <v>5.3914793522211721E-2</v>
      </c>
      <c r="F230" s="62">
        <f t="shared" si="23"/>
        <v>3.3048400974664417E-2</v>
      </c>
      <c r="G230" s="69">
        <f t="shared" si="23"/>
        <v>9.7337263691457676E-3</v>
      </c>
      <c r="H230" s="62">
        <f t="shared" si="23"/>
        <v>2.4240213919887565E-2</v>
      </c>
      <c r="I230" s="62">
        <f t="shared" si="23"/>
        <v>9.9211248494990342E-2</v>
      </c>
      <c r="J230" s="62">
        <f t="shared" si="23"/>
        <v>3.7078543142536847E-3</v>
      </c>
      <c r="K230" s="62">
        <f t="shared" si="23"/>
        <v>1.783203255563592E-4</v>
      </c>
      <c r="L230" s="62">
        <f t="shared" si="23"/>
        <v>4.683439318606831E-4</v>
      </c>
      <c r="M230" s="62">
        <f t="shared" si="23"/>
        <v>4.0725710169149464E-2</v>
      </c>
      <c r="N230" s="62">
        <f t="shared" si="24"/>
        <v>1.8218403218137627E-2</v>
      </c>
      <c r="O230" s="62">
        <f t="shared" si="24"/>
        <v>1.1628411528718372E-4</v>
      </c>
      <c r="P230" s="62">
        <f t="shared" si="24"/>
        <v>1.1504855489393568E-3</v>
      </c>
      <c r="Q230" s="62">
        <f t="shared" si="24"/>
        <v>1.2562085047619681E-3</v>
      </c>
      <c r="R230" s="62">
        <f t="shared" si="24"/>
        <v>1.4071302116306608E-4</v>
      </c>
      <c r="S230" s="62">
        <f t="shared" si="24"/>
        <v>9.0544527121134752E-6</v>
      </c>
      <c r="T230" s="62">
        <f t="shared" si="24"/>
        <v>4.4397497225622268E-3</v>
      </c>
      <c r="U230" s="62">
        <f t="shared" si="24"/>
        <v>3.8584888212328311E-6</v>
      </c>
      <c r="V230" s="62">
        <f t="shared" si="24"/>
        <v>2.117313430288065E-4</v>
      </c>
      <c r="W230" s="62">
        <f t="shared" si="24"/>
        <v>7.3827684520804057E-2</v>
      </c>
      <c r="X230" s="62">
        <f t="shared" si="24"/>
        <v>7.0033119199051808E-2</v>
      </c>
      <c r="Y230" s="62">
        <f t="shared" si="24"/>
        <v>6.9033119199051793E-2</v>
      </c>
      <c r="Z230" s="62">
        <f t="shared" si="24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1.8850403036767199E-2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19</v>
      </c>
      <c r="B231" s="2">
        <v>14</v>
      </c>
      <c r="C231" s="2">
        <v>8</v>
      </c>
      <c r="D231" s="62">
        <f t="shared" si="23"/>
        <v>0.70922489956286816</v>
      </c>
      <c r="E231" s="62">
        <f t="shared" si="23"/>
        <v>5.3914793522211721E-2</v>
      </c>
      <c r="F231" s="62">
        <f t="shared" si="23"/>
        <v>3.3048400974664417E-2</v>
      </c>
      <c r="G231" s="69">
        <f t="shared" si="23"/>
        <v>9.7337263691457676E-3</v>
      </c>
      <c r="H231" s="62">
        <f t="shared" si="23"/>
        <v>2.4240213919887565E-2</v>
      </c>
      <c r="I231" s="62">
        <f t="shared" si="23"/>
        <v>9.9211248494990342E-2</v>
      </c>
      <c r="J231" s="62">
        <f t="shared" si="23"/>
        <v>3.7078543142536847E-3</v>
      </c>
      <c r="K231" s="62">
        <f t="shared" si="23"/>
        <v>1.783203255563592E-4</v>
      </c>
      <c r="L231" s="62">
        <f t="shared" si="23"/>
        <v>4.683439318606831E-4</v>
      </c>
      <c r="M231" s="62">
        <f t="shared" si="23"/>
        <v>4.0725710169149464E-2</v>
      </c>
      <c r="N231" s="62">
        <f t="shared" si="24"/>
        <v>1.8218403218137627E-2</v>
      </c>
      <c r="O231" s="62">
        <f t="shared" si="24"/>
        <v>1.1628411528718372E-4</v>
      </c>
      <c r="P231" s="62">
        <f t="shared" si="24"/>
        <v>1.1504855489393568E-3</v>
      </c>
      <c r="Q231" s="62">
        <f t="shared" si="24"/>
        <v>1.2562085047619681E-3</v>
      </c>
      <c r="R231" s="62">
        <f t="shared" si="24"/>
        <v>1.4071302116306608E-4</v>
      </c>
      <c r="S231" s="62">
        <f t="shared" si="24"/>
        <v>9.0544527121134752E-6</v>
      </c>
      <c r="T231" s="62">
        <f t="shared" si="24"/>
        <v>4.4397497225622268E-3</v>
      </c>
      <c r="U231" s="62">
        <f t="shared" si="24"/>
        <v>3.8584888212328311E-6</v>
      </c>
      <c r="V231" s="62">
        <f t="shared" si="24"/>
        <v>2.117313430288065E-4</v>
      </c>
      <c r="W231" s="62">
        <f t="shared" si="24"/>
        <v>7.3827684520804057E-2</v>
      </c>
      <c r="X231" s="62">
        <f t="shared" si="24"/>
        <v>7.0033119199051808E-2</v>
      </c>
      <c r="Y231" s="62">
        <f t="shared" si="24"/>
        <v>6.9033119199051793E-2</v>
      </c>
      <c r="Z231" s="62">
        <f t="shared" si="24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1.8850403036767199E-2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19</v>
      </c>
      <c r="B232" s="2">
        <v>14</v>
      </c>
      <c r="C232" s="2">
        <v>9</v>
      </c>
      <c r="D232" s="62">
        <f t="shared" si="23"/>
        <v>0.70922489956286816</v>
      </c>
      <c r="E232" s="62">
        <f t="shared" si="23"/>
        <v>5.3914793522211721E-2</v>
      </c>
      <c r="F232" s="62">
        <f t="shared" si="23"/>
        <v>3.3048400974664417E-2</v>
      </c>
      <c r="G232" s="69">
        <f t="shared" si="23"/>
        <v>9.7337263691457676E-3</v>
      </c>
      <c r="H232" s="62">
        <f t="shared" si="23"/>
        <v>2.4240213919887565E-2</v>
      </c>
      <c r="I232" s="62">
        <f t="shared" si="23"/>
        <v>9.9211248494990342E-2</v>
      </c>
      <c r="J232" s="62">
        <f t="shared" si="23"/>
        <v>3.7078543142536847E-3</v>
      </c>
      <c r="K232" s="62">
        <f t="shared" si="23"/>
        <v>1.783203255563592E-4</v>
      </c>
      <c r="L232" s="62">
        <f t="shared" si="23"/>
        <v>4.683439318606831E-4</v>
      </c>
      <c r="M232" s="62">
        <f t="shared" si="23"/>
        <v>4.0725710169149464E-2</v>
      </c>
      <c r="N232" s="62">
        <f t="shared" si="24"/>
        <v>1.8218403218137627E-2</v>
      </c>
      <c r="O232" s="62">
        <f t="shared" si="24"/>
        <v>1.1628411528718372E-4</v>
      </c>
      <c r="P232" s="62">
        <f t="shared" si="24"/>
        <v>1.1504855489393568E-3</v>
      </c>
      <c r="Q232" s="62">
        <f t="shared" si="24"/>
        <v>1.2562085047619681E-3</v>
      </c>
      <c r="R232" s="62">
        <f t="shared" si="24"/>
        <v>1.4071302116306608E-4</v>
      </c>
      <c r="S232" s="62">
        <f t="shared" si="24"/>
        <v>9.0544527121134752E-6</v>
      </c>
      <c r="T232" s="62">
        <f t="shared" si="24"/>
        <v>4.4397497225622268E-3</v>
      </c>
      <c r="U232" s="62">
        <f t="shared" si="24"/>
        <v>3.8584888212328311E-6</v>
      </c>
      <c r="V232" s="62">
        <f t="shared" si="24"/>
        <v>2.117313430288065E-4</v>
      </c>
      <c r="W232" s="62">
        <f t="shared" si="24"/>
        <v>7.3827684520804057E-2</v>
      </c>
      <c r="X232" s="62">
        <f t="shared" si="24"/>
        <v>7.0033119199051808E-2</v>
      </c>
      <c r="Y232" s="62">
        <f t="shared" si="24"/>
        <v>6.9033119199051793E-2</v>
      </c>
      <c r="Z232" s="62">
        <f t="shared" si="24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1.8850403036767199E-2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19</v>
      </c>
      <c r="B233" s="2">
        <v>14</v>
      </c>
      <c r="C233" s="2">
        <v>10</v>
      </c>
      <c r="D233" s="62">
        <f t="shared" ref="D233:M242" si="25">D$1</f>
        <v>0.70922489956286816</v>
      </c>
      <c r="E233" s="62">
        <f t="shared" si="25"/>
        <v>5.3914793522211721E-2</v>
      </c>
      <c r="F233" s="62">
        <f t="shared" si="25"/>
        <v>3.3048400974664417E-2</v>
      </c>
      <c r="G233" s="69">
        <f t="shared" si="25"/>
        <v>9.7337263691457676E-3</v>
      </c>
      <c r="H233" s="62">
        <f t="shared" si="25"/>
        <v>2.4240213919887565E-2</v>
      </c>
      <c r="I233" s="62">
        <f t="shared" si="25"/>
        <v>9.9211248494990342E-2</v>
      </c>
      <c r="J233" s="62">
        <f t="shared" si="25"/>
        <v>3.7078543142536847E-3</v>
      </c>
      <c r="K233" s="62">
        <f t="shared" si="25"/>
        <v>1.783203255563592E-4</v>
      </c>
      <c r="L233" s="62">
        <f t="shared" si="25"/>
        <v>4.683439318606831E-4</v>
      </c>
      <c r="M233" s="62">
        <f t="shared" si="25"/>
        <v>4.0725710169149464E-2</v>
      </c>
      <c r="N233" s="62">
        <f t="shared" ref="N233:Z242" si="26">N$1</f>
        <v>1.8218403218137627E-2</v>
      </c>
      <c r="O233" s="62">
        <f t="shared" si="26"/>
        <v>1.1628411528718372E-4</v>
      </c>
      <c r="P233" s="62">
        <f t="shared" si="26"/>
        <v>1.1504855489393568E-3</v>
      </c>
      <c r="Q233" s="62">
        <f t="shared" si="26"/>
        <v>1.2562085047619681E-3</v>
      </c>
      <c r="R233" s="62">
        <f t="shared" si="26"/>
        <v>1.4071302116306608E-4</v>
      </c>
      <c r="S233" s="62">
        <f t="shared" si="26"/>
        <v>9.0544527121134752E-6</v>
      </c>
      <c r="T233" s="62">
        <f t="shared" si="26"/>
        <v>4.4397497225622268E-3</v>
      </c>
      <c r="U233" s="62">
        <f t="shared" si="26"/>
        <v>3.8584888212328311E-6</v>
      </c>
      <c r="V233" s="62">
        <f t="shared" si="26"/>
        <v>2.117313430288065E-4</v>
      </c>
      <c r="W233" s="62">
        <f t="shared" si="26"/>
        <v>7.3827684520804057E-2</v>
      </c>
      <c r="X233" s="62">
        <f t="shared" si="26"/>
        <v>7.0033119199051808E-2</v>
      </c>
      <c r="Y233" s="62">
        <f t="shared" si="26"/>
        <v>6.9033119199051793E-2</v>
      </c>
      <c r="Z233" s="62">
        <f t="shared" si="26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1.8850403036767199E-2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19</v>
      </c>
      <c r="B234" s="2">
        <v>14</v>
      </c>
      <c r="C234" s="2">
        <v>11</v>
      </c>
      <c r="D234" s="62">
        <f t="shared" si="25"/>
        <v>0.70922489956286816</v>
      </c>
      <c r="E234" s="62">
        <f t="shared" si="25"/>
        <v>5.3914793522211721E-2</v>
      </c>
      <c r="F234" s="62">
        <f t="shared" si="25"/>
        <v>3.3048400974664417E-2</v>
      </c>
      <c r="G234" s="69">
        <f t="shared" si="25"/>
        <v>9.7337263691457676E-3</v>
      </c>
      <c r="H234" s="62">
        <f t="shared" si="25"/>
        <v>2.4240213919887565E-2</v>
      </c>
      <c r="I234" s="62">
        <f t="shared" si="25"/>
        <v>9.9211248494990342E-2</v>
      </c>
      <c r="J234" s="62">
        <f t="shared" si="25"/>
        <v>3.7078543142536847E-3</v>
      </c>
      <c r="K234" s="62">
        <f t="shared" si="25"/>
        <v>1.783203255563592E-4</v>
      </c>
      <c r="L234" s="62">
        <f t="shared" si="25"/>
        <v>4.683439318606831E-4</v>
      </c>
      <c r="M234" s="62">
        <f t="shared" si="25"/>
        <v>4.0725710169149464E-2</v>
      </c>
      <c r="N234" s="62">
        <f t="shared" si="26"/>
        <v>1.8218403218137627E-2</v>
      </c>
      <c r="O234" s="62">
        <f t="shared" si="26"/>
        <v>1.1628411528718372E-4</v>
      </c>
      <c r="P234" s="62">
        <f t="shared" si="26"/>
        <v>1.1504855489393568E-3</v>
      </c>
      <c r="Q234" s="62">
        <f t="shared" si="26"/>
        <v>1.2562085047619681E-3</v>
      </c>
      <c r="R234" s="62">
        <f t="shared" si="26"/>
        <v>1.4071302116306608E-4</v>
      </c>
      <c r="S234" s="62">
        <f t="shared" si="26"/>
        <v>9.0544527121134752E-6</v>
      </c>
      <c r="T234" s="62">
        <f t="shared" si="26"/>
        <v>4.4397497225622268E-3</v>
      </c>
      <c r="U234" s="62">
        <f t="shared" si="26"/>
        <v>3.8584888212328311E-6</v>
      </c>
      <c r="V234" s="62">
        <f t="shared" si="26"/>
        <v>2.117313430288065E-4</v>
      </c>
      <c r="W234" s="62">
        <f t="shared" si="26"/>
        <v>7.3827684520804057E-2</v>
      </c>
      <c r="X234" s="62">
        <f t="shared" si="26"/>
        <v>7.0033119199051808E-2</v>
      </c>
      <c r="Y234" s="62">
        <f t="shared" si="26"/>
        <v>6.9033119199051793E-2</v>
      </c>
      <c r="Z234" s="62">
        <f t="shared" si="26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1.8850403036767199E-2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19</v>
      </c>
      <c r="B235" s="2">
        <v>14</v>
      </c>
      <c r="C235" s="2">
        <v>12</v>
      </c>
      <c r="D235" s="62">
        <f t="shared" si="25"/>
        <v>0.70922489956286816</v>
      </c>
      <c r="E235" s="62">
        <f t="shared" si="25"/>
        <v>5.3914793522211721E-2</v>
      </c>
      <c r="F235" s="62">
        <f t="shared" si="25"/>
        <v>3.3048400974664417E-2</v>
      </c>
      <c r="G235" s="69">
        <f t="shared" si="25"/>
        <v>9.7337263691457676E-3</v>
      </c>
      <c r="H235" s="62">
        <f t="shared" si="25"/>
        <v>2.4240213919887565E-2</v>
      </c>
      <c r="I235" s="62">
        <f t="shared" si="25"/>
        <v>9.9211248494990342E-2</v>
      </c>
      <c r="J235" s="62">
        <f t="shared" si="25"/>
        <v>3.7078543142536847E-3</v>
      </c>
      <c r="K235" s="62">
        <f t="shared" si="25"/>
        <v>1.783203255563592E-4</v>
      </c>
      <c r="L235" s="62">
        <f t="shared" si="25"/>
        <v>4.683439318606831E-4</v>
      </c>
      <c r="M235" s="62">
        <f t="shared" si="25"/>
        <v>4.0725710169149464E-2</v>
      </c>
      <c r="N235" s="62">
        <f t="shared" si="26"/>
        <v>1.8218403218137627E-2</v>
      </c>
      <c r="O235" s="62">
        <f t="shared" si="26"/>
        <v>1.1628411528718372E-4</v>
      </c>
      <c r="P235" s="62">
        <f t="shared" si="26"/>
        <v>1.1504855489393568E-3</v>
      </c>
      <c r="Q235" s="62">
        <f t="shared" si="26"/>
        <v>1.2562085047619681E-3</v>
      </c>
      <c r="R235" s="62">
        <f t="shared" si="26"/>
        <v>1.4071302116306608E-4</v>
      </c>
      <c r="S235" s="62">
        <f t="shared" si="26"/>
        <v>9.0544527121134752E-6</v>
      </c>
      <c r="T235" s="62">
        <f t="shared" si="26"/>
        <v>4.4397497225622268E-3</v>
      </c>
      <c r="U235" s="62">
        <f t="shared" si="26"/>
        <v>3.8584888212328311E-6</v>
      </c>
      <c r="V235" s="62">
        <f t="shared" si="26"/>
        <v>2.117313430288065E-4</v>
      </c>
      <c r="W235" s="62">
        <f t="shared" si="26"/>
        <v>7.3827684520804057E-2</v>
      </c>
      <c r="X235" s="62">
        <f t="shared" si="26"/>
        <v>7.0033119199051808E-2</v>
      </c>
      <c r="Y235" s="62">
        <f t="shared" si="26"/>
        <v>6.9033119199051793E-2</v>
      </c>
      <c r="Z235" s="62">
        <f t="shared" si="26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1.8850403036767199E-2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19</v>
      </c>
      <c r="B236" s="2">
        <v>14</v>
      </c>
      <c r="C236" s="2">
        <v>13</v>
      </c>
      <c r="D236" s="62">
        <f t="shared" si="25"/>
        <v>0.70922489956286816</v>
      </c>
      <c r="E236" s="62">
        <f t="shared" si="25"/>
        <v>5.3914793522211721E-2</v>
      </c>
      <c r="F236" s="62">
        <f t="shared" si="25"/>
        <v>3.3048400974664417E-2</v>
      </c>
      <c r="G236" s="69">
        <f t="shared" si="25"/>
        <v>9.7337263691457676E-3</v>
      </c>
      <c r="H236" s="62">
        <f t="shared" si="25"/>
        <v>2.4240213919887565E-2</v>
      </c>
      <c r="I236" s="62">
        <f t="shared" si="25"/>
        <v>9.9211248494990342E-2</v>
      </c>
      <c r="J236" s="62">
        <f t="shared" si="25"/>
        <v>3.7078543142536847E-3</v>
      </c>
      <c r="K236" s="62">
        <f t="shared" si="25"/>
        <v>1.783203255563592E-4</v>
      </c>
      <c r="L236" s="62">
        <f t="shared" si="25"/>
        <v>4.683439318606831E-4</v>
      </c>
      <c r="M236" s="62">
        <f t="shared" si="25"/>
        <v>4.0725710169149464E-2</v>
      </c>
      <c r="N236" s="62">
        <f t="shared" si="26"/>
        <v>1.8218403218137627E-2</v>
      </c>
      <c r="O236" s="62">
        <f t="shared" si="26"/>
        <v>1.1628411528718372E-4</v>
      </c>
      <c r="P236" s="62">
        <f t="shared" si="26"/>
        <v>1.1504855489393568E-3</v>
      </c>
      <c r="Q236" s="62">
        <f t="shared" si="26"/>
        <v>1.2562085047619681E-3</v>
      </c>
      <c r="R236" s="62">
        <f t="shared" si="26"/>
        <v>1.4071302116306608E-4</v>
      </c>
      <c r="S236" s="62">
        <f t="shared" si="26"/>
        <v>9.0544527121134752E-6</v>
      </c>
      <c r="T236" s="62">
        <f t="shared" si="26"/>
        <v>4.4397497225622268E-3</v>
      </c>
      <c r="U236" s="62">
        <f t="shared" si="26"/>
        <v>3.8584888212328311E-6</v>
      </c>
      <c r="V236" s="62">
        <f t="shared" si="26"/>
        <v>2.117313430288065E-4</v>
      </c>
      <c r="W236" s="62">
        <f t="shared" si="26"/>
        <v>7.3827684520804057E-2</v>
      </c>
      <c r="X236" s="62">
        <f t="shared" si="26"/>
        <v>7.0033119199051808E-2</v>
      </c>
      <c r="Y236" s="62">
        <f t="shared" si="26"/>
        <v>6.9033119199051793E-2</v>
      </c>
      <c r="Z236" s="62">
        <f t="shared" si="26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1.8850403036767199E-2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19</v>
      </c>
      <c r="B237" s="2">
        <v>14</v>
      </c>
      <c r="C237" s="2">
        <v>14</v>
      </c>
      <c r="D237" s="62">
        <f t="shared" si="25"/>
        <v>0.70922489956286816</v>
      </c>
      <c r="E237" s="62">
        <f t="shared" si="25"/>
        <v>5.3914793522211721E-2</v>
      </c>
      <c r="F237" s="62">
        <f t="shared" si="25"/>
        <v>3.3048400974664417E-2</v>
      </c>
      <c r="G237" s="69">
        <f t="shared" si="25"/>
        <v>9.7337263691457676E-3</v>
      </c>
      <c r="H237" s="62">
        <f t="shared" si="25"/>
        <v>2.4240213919887565E-2</v>
      </c>
      <c r="I237" s="62">
        <f t="shared" si="25"/>
        <v>9.9211248494990342E-2</v>
      </c>
      <c r="J237" s="62">
        <f t="shared" si="25"/>
        <v>3.7078543142536847E-3</v>
      </c>
      <c r="K237" s="62">
        <f t="shared" si="25"/>
        <v>1.783203255563592E-4</v>
      </c>
      <c r="L237" s="62">
        <f t="shared" si="25"/>
        <v>4.683439318606831E-4</v>
      </c>
      <c r="M237" s="62">
        <f t="shared" si="25"/>
        <v>4.0725710169149464E-2</v>
      </c>
      <c r="N237" s="62">
        <f t="shared" si="26"/>
        <v>1.8218403218137627E-2</v>
      </c>
      <c r="O237" s="62">
        <f t="shared" si="26"/>
        <v>1.1628411528718372E-4</v>
      </c>
      <c r="P237" s="62">
        <f t="shared" si="26"/>
        <v>1.1504855489393568E-3</v>
      </c>
      <c r="Q237" s="62">
        <f t="shared" si="26"/>
        <v>1.2562085047619681E-3</v>
      </c>
      <c r="R237" s="62">
        <f t="shared" si="26"/>
        <v>1.4071302116306608E-4</v>
      </c>
      <c r="S237" s="62">
        <f t="shared" si="26"/>
        <v>9.0544527121134752E-6</v>
      </c>
      <c r="T237" s="62">
        <f t="shared" si="26"/>
        <v>4.4397497225622268E-3</v>
      </c>
      <c r="U237" s="62">
        <f t="shared" si="26"/>
        <v>3.8584888212328311E-6</v>
      </c>
      <c r="V237" s="62">
        <f t="shared" si="26"/>
        <v>2.117313430288065E-4</v>
      </c>
      <c r="W237" s="62">
        <f t="shared" si="26"/>
        <v>7.3827684520804057E-2</v>
      </c>
      <c r="X237" s="62">
        <f t="shared" si="26"/>
        <v>7.0033119199051808E-2</v>
      </c>
      <c r="Y237" s="62">
        <f t="shared" si="26"/>
        <v>6.9033119199051793E-2</v>
      </c>
      <c r="Z237" s="62">
        <f t="shared" si="26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1.8850403036767199E-2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19</v>
      </c>
      <c r="B238" s="2">
        <v>14</v>
      </c>
      <c r="C238" s="2">
        <v>15</v>
      </c>
      <c r="D238" s="62">
        <f t="shared" si="25"/>
        <v>0.70922489956286816</v>
      </c>
      <c r="E238" s="62">
        <f t="shared" si="25"/>
        <v>5.3914793522211721E-2</v>
      </c>
      <c r="F238" s="62">
        <f t="shared" si="25"/>
        <v>3.3048400974664417E-2</v>
      </c>
      <c r="G238" s="69">
        <f t="shared" si="25"/>
        <v>9.7337263691457676E-3</v>
      </c>
      <c r="H238" s="62">
        <f t="shared" si="25"/>
        <v>2.4240213919887565E-2</v>
      </c>
      <c r="I238" s="62">
        <f t="shared" si="25"/>
        <v>9.9211248494990342E-2</v>
      </c>
      <c r="J238" s="62">
        <f t="shared" si="25"/>
        <v>3.7078543142536847E-3</v>
      </c>
      <c r="K238" s="62">
        <f t="shared" si="25"/>
        <v>1.783203255563592E-4</v>
      </c>
      <c r="L238" s="62">
        <f t="shared" si="25"/>
        <v>4.683439318606831E-4</v>
      </c>
      <c r="M238" s="62">
        <f t="shared" si="25"/>
        <v>4.0725710169149464E-2</v>
      </c>
      <c r="N238" s="62">
        <f t="shared" si="26"/>
        <v>1.8218403218137627E-2</v>
      </c>
      <c r="O238" s="62">
        <f t="shared" si="26"/>
        <v>1.1628411528718372E-4</v>
      </c>
      <c r="P238" s="62">
        <f t="shared" si="26"/>
        <v>1.1504855489393568E-3</v>
      </c>
      <c r="Q238" s="62">
        <f t="shared" si="26"/>
        <v>1.2562085047619681E-3</v>
      </c>
      <c r="R238" s="62">
        <f t="shared" si="26"/>
        <v>1.4071302116306608E-4</v>
      </c>
      <c r="S238" s="62">
        <f t="shared" si="26"/>
        <v>9.0544527121134752E-6</v>
      </c>
      <c r="T238" s="62">
        <f t="shared" si="26"/>
        <v>4.4397497225622268E-3</v>
      </c>
      <c r="U238" s="62">
        <f t="shared" si="26"/>
        <v>3.8584888212328311E-6</v>
      </c>
      <c r="V238" s="62">
        <f t="shared" si="26"/>
        <v>2.117313430288065E-4</v>
      </c>
      <c r="W238" s="62">
        <f t="shared" si="26"/>
        <v>7.3827684520804057E-2</v>
      </c>
      <c r="X238" s="62">
        <f t="shared" si="26"/>
        <v>7.0033119199051808E-2</v>
      </c>
      <c r="Y238" s="62">
        <f t="shared" si="26"/>
        <v>6.9033119199051793E-2</v>
      </c>
      <c r="Z238" s="62">
        <f t="shared" si="26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1.8850403036767199E-2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19</v>
      </c>
      <c r="B239" s="2">
        <v>14</v>
      </c>
      <c r="C239" s="2">
        <v>16</v>
      </c>
      <c r="D239" s="62">
        <f t="shared" si="25"/>
        <v>0.70922489956286816</v>
      </c>
      <c r="E239" s="62">
        <f t="shared" si="25"/>
        <v>5.3914793522211721E-2</v>
      </c>
      <c r="F239" s="62">
        <f t="shared" si="25"/>
        <v>3.3048400974664417E-2</v>
      </c>
      <c r="G239" s="69">
        <f t="shared" si="25"/>
        <v>9.7337263691457676E-3</v>
      </c>
      <c r="H239" s="62">
        <f t="shared" si="25"/>
        <v>2.4240213919887565E-2</v>
      </c>
      <c r="I239" s="62">
        <f t="shared" si="25"/>
        <v>9.9211248494990342E-2</v>
      </c>
      <c r="J239" s="62">
        <f t="shared" si="25"/>
        <v>3.7078543142536847E-3</v>
      </c>
      <c r="K239" s="62">
        <f t="shared" si="25"/>
        <v>1.783203255563592E-4</v>
      </c>
      <c r="L239" s="62">
        <f t="shared" si="25"/>
        <v>4.683439318606831E-4</v>
      </c>
      <c r="M239" s="62">
        <f t="shared" si="25"/>
        <v>4.0725710169149464E-2</v>
      </c>
      <c r="N239" s="62">
        <f t="shared" si="26"/>
        <v>1.8218403218137627E-2</v>
      </c>
      <c r="O239" s="62">
        <f t="shared" si="26"/>
        <v>1.1628411528718372E-4</v>
      </c>
      <c r="P239" s="62">
        <f t="shared" si="26"/>
        <v>1.1504855489393568E-3</v>
      </c>
      <c r="Q239" s="62">
        <f t="shared" si="26"/>
        <v>1.2562085047619681E-3</v>
      </c>
      <c r="R239" s="62">
        <f t="shared" si="26"/>
        <v>1.4071302116306608E-4</v>
      </c>
      <c r="S239" s="62">
        <f t="shared" si="26"/>
        <v>9.0544527121134752E-6</v>
      </c>
      <c r="T239" s="62">
        <f t="shared" si="26"/>
        <v>4.4397497225622268E-3</v>
      </c>
      <c r="U239" s="62">
        <f t="shared" si="26"/>
        <v>3.8584888212328311E-6</v>
      </c>
      <c r="V239" s="62">
        <f t="shared" si="26"/>
        <v>2.117313430288065E-4</v>
      </c>
      <c r="W239" s="62">
        <f t="shared" si="26"/>
        <v>7.3827684520804057E-2</v>
      </c>
      <c r="X239" s="62">
        <f t="shared" si="26"/>
        <v>7.0033119199051808E-2</v>
      </c>
      <c r="Y239" s="62">
        <f t="shared" si="26"/>
        <v>6.9033119199051793E-2</v>
      </c>
      <c r="Z239" s="62">
        <f t="shared" si="26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1.8850403036767199E-2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19</v>
      </c>
      <c r="B240" s="2">
        <v>14</v>
      </c>
      <c r="C240" s="2" t="s">
        <v>57</v>
      </c>
      <c r="D240" s="62">
        <f t="shared" si="25"/>
        <v>0.70922489956286816</v>
      </c>
      <c r="E240" s="62">
        <f t="shared" si="25"/>
        <v>5.3914793522211721E-2</v>
      </c>
      <c r="F240" s="62">
        <f t="shared" si="25"/>
        <v>3.3048400974664417E-2</v>
      </c>
      <c r="G240" s="69">
        <f t="shared" si="25"/>
        <v>9.7337263691457676E-3</v>
      </c>
      <c r="H240" s="62">
        <f t="shared" si="25"/>
        <v>2.4240213919887565E-2</v>
      </c>
      <c r="I240" s="62">
        <f t="shared" si="25"/>
        <v>9.9211248494990342E-2</v>
      </c>
      <c r="J240" s="62">
        <f t="shared" si="25"/>
        <v>3.7078543142536847E-3</v>
      </c>
      <c r="K240" s="62">
        <f t="shared" si="25"/>
        <v>1.783203255563592E-4</v>
      </c>
      <c r="L240" s="62">
        <f t="shared" si="25"/>
        <v>4.683439318606831E-4</v>
      </c>
      <c r="M240" s="62">
        <f t="shared" si="25"/>
        <v>4.0725710169149464E-2</v>
      </c>
      <c r="N240" s="62">
        <f t="shared" si="26"/>
        <v>1.8218403218137627E-2</v>
      </c>
      <c r="O240" s="62">
        <f t="shared" si="26"/>
        <v>1.1628411528718372E-4</v>
      </c>
      <c r="P240" s="62">
        <f t="shared" si="26"/>
        <v>1.1504855489393568E-3</v>
      </c>
      <c r="Q240" s="62">
        <f t="shared" si="26"/>
        <v>1.2562085047619681E-3</v>
      </c>
      <c r="R240" s="62">
        <f t="shared" si="26"/>
        <v>1.4071302116306608E-4</v>
      </c>
      <c r="S240" s="62">
        <f t="shared" si="26"/>
        <v>9.0544527121134752E-6</v>
      </c>
      <c r="T240" s="62">
        <f t="shared" si="26"/>
        <v>4.4397497225622268E-3</v>
      </c>
      <c r="U240" s="62">
        <f t="shared" si="26"/>
        <v>3.8584888212328311E-6</v>
      </c>
      <c r="V240" s="62">
        <f t="shared" si="26"/>
        <v>2.117313430288065E-4</v>
      </c>
      <c r="W240" s="62">
        <f t="shared" si="26"/>
        <v>7.3827684520804057E-2</v>
      </c>
      <c r="X240" s="62">
        <f t="shared" si="26"/>
        <v>7.0033119199051808E-2</v>
      </c>
      <c r="Y240" s="62">
        <f t="shared" si="26"/>
        <v>6.9033119199051793E-2</v>
      </c>
      <c r="Z240" s="62">
        <f t="shared" si="26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1.8850403036767199E-2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19</v>
      </c>
      <c r="B241" s="2">
        <v>15</v>
      </c>
      <c r="C241" s="2">
        <v>1</v>
      </c>
      <c r="D241" s="62">
        <f t="shared" si="25"/>
        <v>0.70922489956286816</v>
      </c>
      <c r="E241" s="62">
        <f t="shared" si="25"/>
        <v>5.3914793522211721E-2</v>
      </c>
      <c r="F241" s="62">
        <f t="shared" si="25"/>
        <v>3.3048400974664417E-2</v>
      </c>
      <c r="G241" s="69">
        <f t="shared" si="25"/>
        <v>9.7337263691457676E-3</v>
      </c>
      <c r="H241" s="62">
        <f t="shared" si="25"/>
        <v>2.4240213919887565E-2</v>
      </c>
      <c r="I241" s="62">
        <f t="shared" si="25"/>
        <v>9.9211248494990342E-2</v>
      </c>
      <c r="J241" s="62">
        <f t="shared" si="25"/>
        <v>3.7078543142536847E-3</v>
      </c>
      <c r="K241" s="62">
        <f t="shared" si="25"/>
        <v>1.783203255563592E-4</v>
      </c>
      <c r="L241" s="62">
        <f t="shared" si="25"/>
        <v>4.683439318606831E-4</v>
      </c>
      <c r="M241" s="62">
        <f t="shared" si="25"/>
        <v>4.0725710169149464E-2</v>
      </c>
      <c r="N241" s="62">
        <f t="shared" si="26"/>
        <v>1.8218403218137627E-2</v>
      </c>
      <c r="O241" s="62">
        <f t="shared" si="26"/>
        <v>1.1628411528718372E-4</v>
      </c>
      <c r="P241" s="62">
        <f t="shared" si="26"/>
        <v>1.1504855489393568E-3</v>
      </c>
      <c r="Q241" s="62">
        <f t="shared" si="26"/>
        <v>1.2562085047619681E-3</v>
      </c>
      <c r="R241" s="62">
        <f t="shared" si="26"/>
        <v>1.4071302116306608E-4</v>
      </c>
      <c r="S241" s="62">
        <f t="shared" si="26"/>
        <v>9.0544527121134752E-6</v>
      </c>
      <c r="T241" s="62">
        <f t="shared" si="26"/>
        <v>4.4397497225622268E-3</v>
      </c>
      <c r="U241" s="62">
        <f t="shared" si="26"/>
        <v>3.8584888212328311E-6</v>
      </c>
      <c r="V241" s="62">
        <f t="shared" si="26"/>
        <v>2.117313430288065E-4</v>
      </c>
      <c r="W241" s="62">
        <f t="shared" si="26"/>
        <v>7.3827684520804057E-2</v>
      </c>
      <c r="X241" s="62">
        <f t="shared" si="26"/>
        <v>7.0033119199051808E-2</v>
      </c>
      <c r="Y241" s="62">
        <f t="shared" si="26"/>
        <v>6.9033119199051793E-2</v>
      </c>
      <c r="Z241" s="62">
        <f t="shared" si="26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1.8850403036767199E-2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19</v>
      </c>
      <c r="B242" s="2">
        <v>15</v>
      </c>
      <c r="C242" s="2">
        <v>2</v>
      </c>
      <c r="D242" s="62">
        <f t="shared" si="25"/>
        <v>0.70922489956286816</v>
      </c>
      <c r="E242" s="62">
        <f t="shared" si="25"/>
        <v>5.3914793522211721E-2</v>
      </c>
      <c r="F242" s="62">
        <f t="shared" si="25"/>
        <v>3.3048400974664417E-2</v>
      </c>
      <c r="G242" s="69">
        <f t="shared" si="25"/>
        <v>9.7337263691457676E-3</v>
      </c>
      <c r="H242" s="62">
        <f t="shared" si="25"/>
        <v>2.4240213919887565E-2</v>
      </c>
      <c r="I242" s="62">
        <f t="shared" si="25"/>
        <v>9.9211248494990342E-2</v>
      </c>
      <c r="J242" s="62">
        <f t="shared" si="25"/>
        <v>3.7078543142536847E-3</v>
      </c>
      <c r="K242" s="62">
        <f t="shared" si="25"/>
        <v>1.783203255563592E-4</v>
      </c>
      <c r="L242" s="62">
        <f t="shared" si="25"/>
        <v>4.683439318606831E-4</v>
      </c>
      <c r="M242" s="62">
        <f t="shared" si="25"/>
        <v>4.0725710169149464E-2</v>
      </c>
      <c r="N242" s="62">
        <f t="shared" si="26"/>
        <v>1.8218403218137627E-2</v>
      </c>
      <c r="O242" s="62">
        <f t="shared" si="26"/>
        <v>1.1628411528718372E-4</v>
      </c>
      <c r="P242" s="62">
        <f t="shared" si="26"/>
        <v>1.1504855489393568E-3</v>
      </c>
      <c r="Q242" s="62">
        <f t="shared" si="26"/>
        <v>1.2562085047619681E-3</v>
      </c>
      <c r="R242" s="62">
        <f t="shared" si="26"/>
        <v>1.4071302116306608E-4</v>
      </c>
      <c r="S242" s="62">
        <f t="shared" si="26"/>
        <v>9.0544527121134752E-6</v>
      </c>
      <c r="T242" s="62">
        <f t="shared" si="26"/>
        <v>4.4397497225622268E-3</v>
      </c>
      <c r="U242" s="62">
        <f t="shared" si="26"/>
        <v>3.8584888212328311E-6</v>
      </c>
      <c r="V242" s="62">
        <f t="shared" si="26"/>
        <v>2.117313430288065E-4</v>
      </c>
      <c r="W242" s="62">
        <f t="shared" si="26"/>
        <v>7.3827684520804057E-2</v>
      </c>
      <c r="X242" s="62">
        <f t="shared" si="26"/>
        <v>7.0033119199051808E-2</v>
      </c>
      <c r="Y242" s="62">
        <f t="shared" si="26"/>
        <v>6.9033119199051793E-2</v>
      </c>
      <c r="Z242" s="62">
        <f t="shared" si="26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1.8850403036767199E-2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19</v>
      </c>
      <c r="B243" s="2">
        <v>15</v>
      </c>
      <c r="C243" s="2">
        <v>3</v>
      </c>
      <c r="D243" s="62">
        <f t="shared" ref="D243:M252" si="27">D$1</f>
        <v>0.70922489956286816</v>
      </c>
      <c r="E243" s="62">
        <f t="shared" si="27"/>
        <v>5.3914793522211721E-2</v>
      </c>
      <c r="F243" s="62">
        <f t="shared" si="27"/>
        <v>3.3048400974664417E-2</v>
      </c>
      <c r="G243" s="69">
        <f t="shared" si="27"/>
        <v>9.7337263691457676E-3</v>
      </c>
      <c r="H243" s="62">
        <f t="shared" si="27"/>
        <v>2.4240213919887565E-2</v>
      </c>
      <c r="I243" s="62">
        <f t="shared" si="27"/>
        <v>9.9211248494990342E-2</v>
      </c>
      <c r="J243" s="62">
        <f t="shared" si="27"/>
        <v>3.7078543142536847E-3</v>
      </c>
      <c r="K243" s="62">
        <f t="shared" si="27"/>
        <v>1.783203255563592E-4</v>
      </c>
      <c r="L243" s="62">
        <f t="shared" si="27"/>
        <v>4.683439318606831E-4</v>
      </c>
      <c r="M243" s="62">
        <f t="shared" si="27"/>
        <v>4.0725710169149464E-2</v>
      </c>
      <c r="N243" s="62">
        <f t="shared" ref="N243:Z252" si="28">N$1</f>
        <v>1.8218403218137627E-2</v>
      </c>
      <c r="O243" s="62">
        <f t="shared" si="28"/>
        <v>1.1628411528718372E-4</v>
      </c>
      <c r="P243" s="62">
        <f t="shared" si="28"/>
        <v>1.1504855489393568E-3</v>
      </c>
      <c r="Q243" s="62">
        <f t="shared" si="28"/>
        <v>1.2562085047619681E-3</v>
      </c>
      <c r="R243" s="62">
        <f t="shared" si="28"/>
        <v>1.4071302116306608E-4</v>
      </c>
      <c r="S243" s="62">
        <f t="shared" si="28"/>
        <v>9.0544527121134752E-6</v>
      </c>
      <c r="T243" s="62">
        <f t="shared" si="28"/>
        <v>4.4397497225622268E-3</v>
      </c>
      <c r="U243" s="62">
        <f t="shared" si="28"/>
        <v>3.8584888212328311E-6</v>
      </c>
      <c r="V243" s="62">
        <f t="shared" si="28"/>
        <v>2.117313430288065E-4</v>
      </c>
      <c r="W243" s="62">
        <f t="shared" si="28"/>
        <v>7.3827684520804057E-2</v>
      </c>
      <c r="X243" s="62">
        <f t="shared" si="28"/>
        <v>7.0033119199051808E-2</v>
      </c>
      <c r="Y243" s="62">
        <f t="shared" si="28"/>
        <v>6.9033119199051793E-2</v>
      </c>
      <c r="Z243" s="62">
        <f t="shared" si="28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1.8850403036767199E-2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19</v>
      </c>
      <c r="B244" s="2">
        <v>15</v>
      </c>
      <c r="C244" s="2">
        <v>4</v>
      </c>
      <c r="D244" s="62">
        <f t="shared" si="27"/>
        <v>0.70922489956286816</v>
      </c>
      <c r="E244" s="62">
        <f t="shared" si="27"/>
        <v>5.3914793522211721E-2</v>
      </c>
      <c r="F244" s="62">
        <f t="shared" si="27"/>
        <v>3.3048400974664417E-2</v>
      </c>
      <c r="G244" s="69">
        <f t="shared" si="27"/>
        <v>9.7337263691457676E-3</v>
      </c>
      <c r="H244" s="62">
        <f t="shared" si="27"/>
        <v>2.4240213919887565E-2</v>
      </c>
      <c r="I244" s="62">
        <f t="shared" si="27"/>
        <v>9.9211248494990342E-2</v>
      </c>
      <c r="J244" s="62">
        <f t="shared" si="27"/>
        <v>3.7078543142536847E-3</v>
      </c>
      <c r="K244" s="62">
        <f t="shared" si="27"/>
        <v>1.783203255563592E-4</v>
      </c>
      <c r="L244" s="62">
        <f t="shared" si="27"/>
        <v>4.683439318606831E-4</v>
      </c>
      <c r="M244" s="62">
        <f t="shared" si="27"/>
        <v>4.0725710169149464E-2</v>
      </c>
      <c r="N244" s="62">
        <f t="shared" si="28"/>
        <v>1.8218403218137627E-2</v>
      </c>
      <c r="O244" s="62">
        <f t="shared" si="28"/>
        <v>1.1628411528718372E-4</v>
      </c>
      <c r="P244" s="62">
        <f t="shared" si="28"/>
        <v>1.1504855489393568E-3</v>
      </c>
      <c r="Q244" s="62">
        <f t="shared" si="28"/>
        <v>1.2562085047619681E-3</v>
      </c>
      <c r="R244" s="62">
        <f t="shared" si="28"/>
        <v>1.4071302116306608E-4</v>
      </c>
      <c r="S244" s="62">
        <f t="shared" si="28"/>
        <v>9.0544527121134752E-6</v>
      </c>
      <c r="T244" s="62">
        <f t="shared" si="28"/>
        <v>4.4397497225622268E-3</v>
      </c>
      <c r="U244" s="62">
        <f t="shared" si="28"/>
        <v>3.8584888212328311E-6</v>
      </c>
      <c r="V244" s="62">
        <f t="shared" si="28"/>
        <v>2.117313430288065E-4</v>
      </c>
      <c r="W244" s="62">
        <f t="shared" si="28"/>
        <v>7.3827684520804057E-2</v>
      </c>
      <c r="X244" s="62">
        <f t="shared" si="28"/>
        <v>7.0033119199051808E-2</v>
      </c>
      <c r="Y244" s="62">
        <f t="shared" si="28"/>
        <v>6.9033119199051793E-2</v>
      </c>
      <c r="Z244" s="62">
        <f t="shared" si="28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1.8850403036767199E-2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19</v>
      </c>
      <c r="B245" s="2">
        <v>15</v>
      </c>
      <c r="C245" s="2">
        <v>5</v>
      </c>
      <c r="D245" s="62">
        <f t="shared" si="27"/>
        <v>0.70922489956286816</v>
      </c>
      <c r="E245" s="62">
        <f t="shared" si="27"/>
        <v>5.3914793522211721E-2</v>
      </c>
      <c r="F245" s="62">
        <f t="shared" si="27"/>
        <v>3.3048400974664417E-2</v>
      </c>
      <c r="G245" s="69">
        <f t="shared" si="27"/>
        <v>9.7337263691457676E-3</v>
      </c>
      <c r="H245" s="62">
        <f t="shared" si="27"/>
        <v>2.4240213919887565E-2</v>
      </c>
      <c r="I245" s="62">
        <f t="shared" si="27"/>
        <v>9.9211248494990342E-2</v>
      </c>
      <c r="J245" s="62">
        <f t="shared" si="27"/>
        <v>3.7078543142536847E-3</v>
      </c>
      <c r="K245" s="62">
        <f t="shared" si="27"/>
        <v>1.783203255563592E-4</v>
      </c>
      <c r="L245" s="62">
        <f t="shared" si="27"/>
        <v>4.683439318606831E-4</v>
      </c>
      <c r="M245" s="62">
        <f t="shared" si="27"/>
        <v>4.0725710169149464E-2</v>
      </c>
      <c r="N245" s="62">
        <f t="shared" si="28"/>
        <v>1.8218403218137627E-2</v>
      </c>
      <c r="O245" s="62">
        <f t="shared" si="28"/>
        <v>1.1628411528718372E-4</v>
      </c>
      <c r="P245" s="62">
        <f t="shared" si="28"/>
        <v>1.1504855489393568E-3</v>
      </c>
      <c r="Q245" s="62">
        <f t="shared" si="28"/>
        <v>1.2562085047619681E-3</v>
      </c>
      <c r="R245" s="62">
        <f t="shared" si="28"/>
        <v>1.4071302116306608E-4</v>
      </c>
      <c r="S245" s="62">
        <f t="shared" si="28"/>
        <v>9.0544527121134752E-6</v>
      </c>
      <c r="T245" s="62">
        <f t="shared" si="28"/>
        <v>4.4397497225622268E-3</v>
      </c>
      <c r="U245" s="62">
        <f t="shared" si="28"/>
        <v>3.8584888212328311E-6</v>
      </c>
      <c r="V245" s="62">
        <f t="shared" si="28"/>
        <v>2.117313430288065E-4</v>
      </c>
      <c r="W245" s="62">
        <f t="shared" si="28"/>
        <v>7.3827684520804057E-2</v>
      </c>
      <c r="X245" s="62">
        <f t="shared" si="28"/>
        <v>7.0033119199051808E-2</v>
      </c>
      <c r="Y245" s="62">
        <f t="shared" si="28"/>
        <v>6.9033119199051793E-2</v>
      </c>
      <c r="Z245" s="62">
        <f t="shared" si="28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1.8850403036767199E-2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19</v>
      </c>
      <c r="B246" s="2">
        <v>15</v>
      </c>
      <c r="C246" s="2">
        <v>6</v>
      </c>
      <c r="D246" s="62">
        <f t="shared" si="27"/>
        <v>0.70922489956286816</v>
      </c>
      <c r="E246" s="62">
        <f t="shared" si="27"/>
        <v>5.3914793522211721E-2</v>
      </c>
      <c r="F246" s="62">
        <f t="shared" si="27"/>
        <v>3.3048400974664417E-2</v>
      </c>
      <c r="G246" s="69">
        <f t="shared" si="27"/>
        <v>9.7337263691457676E-3</v>
      </c>
      <c r="H246" s="62">
        <f t="shared" si="27"/>
        <v>2.4240213919887565E-2</v>
      </c>
      <c r="I246" s="62">
        <f t="shared" si="27"/>
        <v>9.9211248494990342E-2</v>
      </c>
      <c r="J246" s="62">
        <f t="shared" si="27"/>
        <v>3.7078543142536847E-3</v>
      </c>
      <c r="K246" s="62">
        <f t="shared" si="27"/>
        <v>1.783203255563592E-4</v>
      </c>
      <c r="L246" s="62">
        <f t="shared" si="27"/>
        <v>4.683439318606831E-4</v>
      </c>
      <c r="M246" s="62">
        <f t="shared" si="27"/>
        <v>4.0725710169149464E-2</v>
      </c>
      <c r="N246" s="62">
        <f t="shared" si="28"/>
        <v>1.8218403218137627E-2</v>
      </c>
      <c r="O246" s="62">
        <f t="shared" si="28"/>
        <v>1.1628411528718372E-4</v>
      </c>
      <c r="P246" s="62">
        <f t="shared" si="28"/>
        <v>1.1504855489393568E-3</v>
      </c>
      <c r="Q246" s="62">
        <f t="shared" si="28"/>
        <v>1.2562085047619681E-3</v>
      </c>
      <c r="R246" s="62">
        <f t="shared" si="28"/>
        <v>1.4071302116306608E-4</v>
      </c>
      <c r="S246" s="62">
        <f t="shared" si="28"/>
        <v>9.0544527121134752E-6</v>
      </c>
      <c r="T246" s="62">
        <f t="shared" si="28"/>
        <v>4.4397497225622268E-3</v>
      </c>
      <c r="U246" s="62">
        <f t="shared" si="28"/>
        <v>3.8584888212328311E-6</v>
      </c>
      <c r="V246" s="62">
        <f t="shared" si="28"/>
        <v>2.117313430288065E-4</v>
      </c>
      <c r="W246" s="62">
        <f t="shared" si="28"/>
        <v>7.3827684520804057E-2</v>
      </c>
      <c r="X246" s="62">
        <f t="shared" si="28"/>
        <v>7.0033119199051808E-2</v>
      </c>
      <c r="Y246" s="62">
        <f t="shared" si="28"/>
        <v>6.9033119199051793E-2</v>
      </c>
      <c r="Z246" s="62">
        <f t="shared" si="28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1.8850403036767199E-2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19</v>
      </c>
      <c r="B247" s="2">
        <v>15</v>
      </c>
      <c r="C247" s="2">
        <v>7</v>
      </c>
      <c r="D247" s="62">
        <f t="shared" si="27"/>
        <v>0.70922489956286816</v>
      </c>
      <c r="E247" s="62">
        <f t="shared" si="27"/>
        <v>5.3914793522211721E-2</v>
      </c>
      <c r="F247" s="62">
        <f t="shared" si="27"/>
        <v>3.3048400974664417E-2</v>
      </c>
      <c r="G247" s="69">
        <f t="shared" si="27"/>
        <v>9.7337263691457676E-3</v>
      </c>
      <c r="H247" s="62">
        <f t="shared" si="27"/>
        <v>2.4240213919887565E-2</v>
      </c>
      <c r="I247" s="62">
        <f t="shared" si="27"/>
        <v>9.9211248494990342E-2</v>
      </c>
      <c r="J247" s="62">
        <f t="shared" si="27"/>
        <v>3.7078543142536847E-3</v>
      </c>
      <c r="K247" s="62">
        <f t="shared" si="27"/>
        <v>1.783203255563592E-4</v>
      </c>
      <c r="L247" s="62">
        <f t="shared" si="27"/>
        <v>4.683439318606831E-4</v>
      </c>
      <c r="M247" s="62">
        <f t="shared" si="27"/>
        <v>4.0725710169149464E-2</v>
      </c>
      <c r="N247" s="62">
        <f t="shared" si="28"/>
        <v>1.8218403218137627E-2</v>
      </c>
      <c r="O247" s="62">
        <f t="shared" si="28"/>
        <v>1.1628411528718372E-4</v>
      </c>
      <c r="P247" s="62">
        <f t="shared" si="28"/>
        <v>1.1504855489393568E-3</v>
      </c>
      <c r="Q247" s="62">
        <f t="shared" si="28"/>
        <v>1.2562085047619681E-3</v>
      </c>
      <c r="R247" s="62">
        <f t="shared" si="28"/>
        <v>1.4071302116306608E-4</v>
      </c>
      <c r="S247" s="62">
        <f t="shared" si="28"/>
        <v>9.0544527121134752E-6</v>
      </c>
      <c r="T247" s="62">
        <f t="shared" si="28"/>
        <v>4.4397497225622268E-3</v>
      </c>
      <c r="U247" s="62">
        <f t="shared" si="28"/>
        <v>3.8584888212328311E-6</v>
      </c>
      <c r="V247" s="62">
        <f t="shared" si="28"/>
        <v>2.117313430288065E-4</v>
      </c>
      <c r="W247" s="62">
        <f t="shared" si="28"/>
        <v>7.3827684520804057E-2</v>
      </c>
      <c r="X247" s="62">
        <f t="shared" si="28"/>
        <v>7.0033119199051808E-2</v>
      </c>
      <c r="Y247" s="62">
        <f t="shared" si="28"/>
        <v>6.9033119199051793E-2</v>
      </c>
      <c r="Z247" s="62">
        <f t="shared" si="28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1.8850403036767199E-2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19</v>
      </c>
      <c r="B248" s="2">
        <v>15</v>
      </c>
      <c r="C248" s="2">
        <v>8</v>
      </c>
      <c r="D248" s="62">
        <f t="shared" si="27"/>
        <v>0.70922489956286816</v>
      </c>
      <c r="E248" s="62">
        <f t="shared" si="27"/>
        <v>5.3914793522211721E-2</v>
      </c>
      <c r="F248" s="62">
        <f t="shared" si="27"/>
        <v>3.3048400974664417E-2</v>
      </c>
      <c r="G248" s="69">
        <f t="shared" si="27"/>
        <v>9.7337263691457676E-3</v>
      </c>
      <c r="H248" s="62">
        <f t="shared" si="27"/>
        <v>2.4240213919887565E-2</v>
      </c>
      <c r="I248" s="62">
        <f t="shared" si="27"/>
        <v>9.9211248494990342E-2</v>
      </c>
      <c r="J248" s="62">
        <f t="shared" si="27"/>
        <v>3.7078543142536847E-3</v>
      </c>
      <c r="K248" s="62">
        <f t="shared" si="27"/>
        <v>1.783203255563592E-4</v>
      </c>
      <c r="L248" s="62">
        <f t="shared" si="27"/>
        <v>4.683439318606831E-4</v>
      </c>
      <c r="M248" s="62">
        <f t="shared" si="27"/>
        <v>4.0725710169149464E-2</v>
      </c>
      <c r="N248" s="62">
        <f t="shared" si="28"/>
        <v>1.8218403218137627E-2</v>
      </c>
      <c r="O248" s="62">
        <f t="shared" si="28"/>
        <v>1.1628411528718372E-4</v>
      </c>
      <c r="P248" s="62">
        <f t="shared" si="28"/>
        <v>1.1504855489393568E-3</v>
      </c>
      <c r="Q248" s="62">
        <f t="shared" si="28"/>
        <v>1.2562085047619681E-3</v>
      </c>
      <c r="R248" s="62">
        <f t="shared" si="28"/>
        <v>1.4071302116306608E-4</v>
      </c>
      <c r="S248" s="62">
        <f t="shared" si="28"/>
        <v>9.0544527121134752E-6</v>
      </c>
      <c r="T248" s="62">
        <f t="shared" si="28"/>
        <v>4.4397497225622268E-3</v>
      </c>
      <c r="U248" s="62">
        <f t="shared" si="28"/>
        <v>3.8584888212328311E-6</v>
      </c>
      <c r="V248" s="62">
        <f t="shared" si="28"/>
        <v>2.117313430288065E-4</v>
      </c>
      <c r="W248" s="62">
        <f t="shared" si="28"/>
        <v>7.3827684520804057E-2</v>
      </c>
      <c r="X248" s="62">
        <f t="shared" si="28"/>
        <v>7.0033119199051808E-2</v>
      </c>
      <c r="Y248" s="62">
        <f t="shared" si="28"/>
        <v>6.9033119199051793E-2</v>
      </c>
      <c r="Z248" s="62">
        <f t="shared" si="28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1.8850403036767199E-2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19</v>
      </c>
      <c r="B249" s="2">
        <v>15</v>
      </c>
      <c r="C249" s="2">
        <v>9</v>
      </c>
      <c r="D249" s="62">
        <f t="shared" si="27"/>
        <v>0.70922489956286816</v>
      </c>
      <c r="E249" s="62">
        <f t="shared" si="27"/>
        <v>5.3914793522211721E-2</v>
      </c>
      <c r="F249" s="62">
        <f t="shared" si="27"/>
        <v>3.3048400974664417E-2</v>
      </c>
      <c r="G249" s="69">
        <f t="shared" si="27"/>
        <v>9.7337263691457676E-3</v>
      </c>
      <c r="H249" s="62">
        <f t="shared" si="27"/>
        <v>2.4240213919887565E-2</v>
      </c>
      <c r="I249" s="62">
        <f t="shared" si="27"/>
        <v>9.9211248494990342E-2</v>
      </c>
      <c r="J249" s="62">
        <f t="shared" si="27"/>
        <v>3.7078543142536847E-3</v>
      </c>
      <c r="K249" s="62">
        <f t="shared" si="27"/>
        <v>1.783203255563592E-4</v>
      </c>
      <c r="L249" s="62">
        <f t="shared" si="27"/>
        <v>4.683439318606831E-4</v>
      </c>
      <c r="M249" s="62">
        <f t="shared" si="27"/>
        <v>4.0725710169149464E-2</v>
      </c>
      <c r="N249" s="62">
        <f t="shared" si="28"/>
        <v>1.8218403218137627E-2</v>
      </c>
      <c r="O249" s="62">
        <f t="shared" si="28"/>
        <v>1.1628411528718372E-4</v>
      </c>
      <c r="P249" s="62">
        <f t="shared" si="28"/>
        <v>1.1504855489393568E-3</v>
      </c>
      <c r="Q249" s="62">
        <f t="shared" si="28"/>
        <v>1.2562085047619681E-3</v>
      </c>
      <c r="R249" s="62">
        <f t="shared" si="28"/>
        <v>1.4071302116306608E-4</v>
      </c>
      <c r="S249" s="62">
        <f t="shared" si="28"/>
        <v>9.0544527121134752E-6</v>
      </c>
      <c r="T249" s="62">
        <f t="shared" si="28"/>
        <v>4.4397497225622268E-3</v>
      </c>
      <c r="U249" s="62">
        <f t="shared" si="28"/>
        <v>3.8584888212328311E-6</v>
      </c>
      <c r="V249" s="62">
        <f t="shared" si="28"/>
        <v>2.117313430288065E-4</v>
      </c>
      <c r="W249" s="62">
        <f t="shared" si="28"/>
        <v>7.3827684520804057E-2</v>
      </c>
      <c r="X249" s="62">
        <f t="shared" si="28"/>
        <v>7.0033119199051808E-2</v>
      </c>
      <c r="Y249" s="62">
        <f t="shared" si="28"/>
        <v>6.9033119199051793E-2</v>
      </c>
      <c r="Z249" s="62">
        <f t="shared" si="28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1.8850403036767199E-2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19</v>
      </c>
      <c r="B250" s="2">
        <v>15</v>
      </c>
      <c r="C250" s="2">
        <v>10</v>
      </c>
      <c r="D250" s="62">
        <f t="shared" si="27"/>
        <v>0.70922489956286816</v>
      </c>
      <c r="E250" s="62">
        <f t="shared" si="27"/>
        <v>5.3914793522211721E-2</v>
      </c>
      <c r="F250" s="62">
        <f t="shared" si="27"/>
        <v>3.3048400974664417E-2</v>
      </c>
      <c r="G250" s="69">
        <f t="shared" si="27"/>
        <v>9.7337263691457676E-3</v>
      </c>
      <c r="H250" s="62">
        <f t="shared" si="27"/>
        <v>2.4240213919887565E-2</v>
      </c>
      <c r="I250" s="62">
        <f t="shared" si="27"/>
        <v>9.9211248494990342E-2</v>
      </c>
      <c r="J250" s="62">
        <f t="shared" si="27"/>
        <v>3.7078543142536847E-3</v>
      </c>
      <c r="K250" s="62">
        <f t="shared" si="27"/>
        <v>1.783203255563592E-4</v>
      </c>
      <c r="L250" s="62">
        <f t="shared" si="27"/>
        <v>4.683439318606831E-4</v>
      </c>
      <c r="M250" s="62">
        <f t="shared" si="27"/>
        <v>4.0725710169149464E-2</v>
      </c>
      <c r="N250" s="62">
        <f t="shared" si="28"/>
        <v>1.8218403218137627E-2</v>
      </c>
      <c r="O250" s="62">
        <f t="shared" si="28"/>
        <v>1.1628411528718372E-4</v>
      </c>
      <c r="P250" s="62">
        <f t="shared" si="28"/>
        <v>1.1504855489393568E-3</v>
      </c>
      <c r="Q250" s="62">
        <f t="shared" si="28"/>
        <v>1.2562085047619681E-3</v>
      </c>
      <c r="R250" s="62">
        <f t="shared" si="28"/>
        <v>1.4071302116306608E-4</v>
      </c>
      <c r="S250" s="62">
        <f t="shared" si="28"/>
        <v>9.0544527121134752E-6</v>
      </c>
      <c r="T250" s="62">
        <f t="shared" si="28"/>
        <v>4.4397497225622268E-3</v>
      </c>
      <c r="U250" s="62">
        <f t="shared" si="28"/>
        <v>3.8584888212328311E-6</v>
      </c>
      <c r="V250" s="62">
        <f t="shared" si="28"/>
        <v>2.117313430288065E-4</v>
      </c>
      <c r="W250" s="62">
        <f t="shared" si="28"/>
        <v>7.3827684520804057E-2</v>
      </c>
      <c r="X250" s="62">
        <f t="shared" si="28"/>
        <v>7.0033119199051808E-2</v>
      </c>
      <c r="Y250" s="62">
        <f t="shared" si="28"/>
        <v>6.9033119199051793E-2</v>
      </c>
      <c r="Z250" s="62">
        <f t="shared" si="28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1.8850403036767199E-2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19</v>
      </c>
      <c r="B251" s="2">
        <v>15</v>
      </c>
      <c r="C251" s="2">
        <v>11</v>
      </c>
      <c r="D251" s="62">
        <f t="shared" si="27"/>
        <v>0.70922489956286816</v>
      </c>
      <c r="E251" s="62">
        <f t="shared" si="27"/>
        <v>5.3914793522211721E-2</v>
      </c>
      <c r="F251" s="62">
        <f t="shared" si="27"/>
        <v>3.3048400974664417E-2</v>
      </c>
      <c r="G251" s="69">
        <f t="shared" si="27"/>
        <v>9.7337263691457676E-3</v>
      </c>
      <c r="H251" s="62">
        <f t="shared" si="27"/>
        <v>2.4240213919887565E-2</v>
      </c>
      <c r="I251" s="62">
        <f t="shared" si="27"/>
        <v>9.9211248494990342E-2</v>
      </c>
      <c r="J251" s="62">
        <f t="shared" si="27"/>
        <v>3.7078543142536847E-3</v>
      </c>
      <c r="K251" s="62">
        <f t="shared" si="27"/>
        <v>1.783203255563592E-4</v>
      </c>
      <c r="L251" s="62">
        <f t="shared" si="27"/>
        <v>4.683439318606831E-4</v>
      </c>
      <c r="M251" s="62">
        <f t="shared" si="27"/>
        <v>4.0725710169149464E-2</v>
      </c>
      <c r="N251" s="62">
        <f t="shared" si="28"/>
        <v>1.8218403218137627E-2</v>
      </c>
      <c r="O251" s="62">
        <f t="shared" si="28"/>
        <v>1.1628411528718372E-4</v>
      </c>
      <c r="P251" s="62">
        <f t="shared" si="28"/>
        <v>1.1504855489393568E-3</v>
      </c>
      <c r="Q251" s="62">
        <f t="shared" si="28"/>
        <v>1.2562085047619681E-3</v>
      </c>
      <c r="R251" s="62">
        <f t="shared" si="28"/>
        <v>1.4071302116306608E-4</v>
      </c>
      <c r="S251" s="62">
        <f t="shared" si="28"/>
        <v>9.0544527121134752E-6</v>
      </c>
      <c r="T251" s="62">
        <f t="shared" si="28"/>
        <v>4.4397497225622268E-3</v>
      </c>
      <c r="U251" s="62">
        <f t="shared" si="28"/>
        <v>3.8584888212328311E-6</v>
      </c>
      <c r="V251" s="62">
        <f t="shared" si="28"/>
        <v>2.117313430288065E-4</v>
      </c>
      <c r="W251" s="62">
        <f t="shared" si="28"/>
        <v>7.3827684520804057E-2</v>
      </c>
      <c r="X251" s="62">
        <f t="shared" si="28"/>
        <v>7.0033119199051808E-2</v>
      </c>
      <c r="Y251" s="62">
        <f t="shared" si="28"/>
        <v>6.9033119199051793E-2</v>
      </c>
      <c r="Z251" s="62">
        <f t="shared" si="28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1.8850403036767199E-2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19</v>
      </c>
      <c r="B252" s="2">
        <v>15</v>
      </c>
      <c r="C252" s="2">
        <v>12</v>
      </c>
      <c r="D252" s="62">
        <f t="shared" si="27"/>
        <v>0.70922489956286816</v>
      </c>
      <c r="E252" s="62">
        <f t="shared" si="27"/>
        <v>5.3914793522211721E-2</v>
      </c>
      <c r="F252" s="62">
        <f t="shared" si="27"/>
        <v>3.3048400974664417E-2</v>
      </c>
      <c r="G252" s="69">
        <f t="shared" si="27"/>
        <v>9.7337263691457676E-3</v>
      </c>
      <c r="H252" s="62">
        <f t="shared" si="27"/>
        <v>2.4240213919887565E-2</v>
      </c>
      <c r="I252" s="62">
        <f t="shared" si="27"/>
        <v>9.9211248494990342E-2</v>
      </c>
      <c r="J252" s="62">
        <f t="shared" si="27"/>
        <v>3.7078543142536847E-3</v>
      </c>
      <c r="K252" s="62">
        <f t="shared" si="27"/>
        <v>1.783203255563592E-4</v>
      </c>
      <c r="L252" s="62">
        <f t="shared" si="27"/>
        <v>4.683439318606831E-4</v>
      </c>
      <c r="M252" s="62">
        <f t="shared" si="27"/>
        <v>4.0725710169149464E-2</v>
      </c>
      <c r="N252" s="62">
        <f t="shared" si="28"/>
        <v>1.8218403218137627E-2</v>
      </c>
      <c r="O252" s="62">
        <f t="shared" si="28"/>
        <v>1.1628411528718372E-4</v>
      </c>
      <c r="P252" s="62">
        <f t="shared" si="28"/>
        <v>1.1504855489393568E-3</v>
      </c>
      <c r="Q252" s="62">
        <f t="shared" si="28"/>
        <v>1.2562085047619681E-3</v>
      </c>
      <c r="R252" s="62">
        <f t="shared" si="28"/>
        <v>1.4071302116306608E-4</v>
      </c>
      <c r="S252" s="62">
        <f t="shared" si="28"/>
        <v>9.0544527121134752E-6</v>
      </c>
      <c r="T252" s="62">
        <f t="shared" si="28"/>
        <v>4.4397497225622268E-3</v>
      </c>
      <c r="U252" s="62">
        <f t="shared" si="28"/>
        <v>3.8584888212328311E-6</v>
      </c>
      <c r="V252" s="62">
        <f t="shared" si="28"/>
        <v>2.117313430288065E-4</v>
      </c>
      <c r="W252" s="62">
        <f t="shared" si="28"/>
        <v>7.3827684520804057E-2</v>
      </c>
      <c r="X252" s="62">
        <f t="shared" si="28"/>
        <v>7.0033119199051808E-2</v>
      </c>
      <c r="Y252" s="62">
        <f t="shared" si="28"/>
        <v>6.9033119199051793E-2</v>
      </c>
      <c r="Z252" s="62">
        <f t="shared" si="28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1.8850403036767199E-2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19</v>
      </c>
      <c r="B253" s="2">
        <v>15</v>
      </c>
      <c r="C253" s="2">
        <v>13</v>
      </c>
      <c r="D253" s="62">
        <f t="shared" ref="D253:M262" si="29">D$1</f>
        <v>0.70922489956286816</v>
      </c>
      <c r="E253" s="62">
        <f t="shared" si="29"/>
        <v>5.3914793522211721E-2</v>
      </c>
      <c r="F253" s="62">
        <f t="shared" si="29"/>
        <v>3.3048400974664417E-2</v>
      </c>
      <c r="G253" s="69">
        <f t="shared" si="29"/>
        <v>9.7337263691457676E-3</v>
      </c>
      <c r="H253" s="62">
        <f t="shared" si="29"/>
        <v>2.4240213919887565E-2</v>
      </c>
      <c r="I253" s="62">
        <f t="shared" si="29"/>
        <v>9.9211248494990342E-2</v>
      </c>
      <c r="J253" s="62">
        <f t="shared" si="29"/>
        <v>3.7078543142536847E-3</v>
      </c>
      <c r="K253" s="62">
        <f t="shared" si="29"/>
        <v>1.783203255563592E-4</v>
      </c>
      <c r="L253" s="62">
        <f t="shared" si="29"/>
        <v>4.683439318606831E-4</v>
      </c>
      <c r="M253" s="62">
        <f t="shared" si="29"/>
        <v>4.0725710169149464E-2</v>
      </c>
      <c r="N253" s="62">
        <f t="shared" ref="N253:Z262" si="30">N$1</f>
        <v>1.8218403218137627E-2</v>
      </c>
      <c r="O253" s="62">
        <f t="shared" si="30"/>
        <v>1.1628411528718372E-4</v>
      </c>
      <c r="P253" s="62">
        <f t="shared" si="30"/>
        <v>1.1504855489393568E-3</v>
      </c>
      <c r="Q253" s="62">
        <f t="shared" si="30"/>
        <v>1.2562085047619681E-3</v>
      </c>
      <c r="R253" s="62">
        <f t="shared" si="30"/>
        <v>1.4071302116306608E-4</v>
      </c>
      <c r="S253" s="62">
        <f t="shared" si="30"/>
        <v>9.0544527121134752E-6</v>
      </c>
      <c r="T253" s="62">
        <f t="shared" si="30"/>
        <v>4.4397497225622268E-3</v>
      </c>
      <c r="U253" s="62">
        <f t="shared" si="30"/>
        <v>3.8584888212328311E-6</v>
      </c>
      <c r="V253" s="62">
        <f t="shared" si="30"/>
        <v>2.117313430288065E-4</v>
      </c>
      <c r="W253" s="62">
        <f t="shared" si="30"/>
        <v>7.3827684520804057E-2</v>
      </c>
      <c r="X253" s="62">
        <f t="shared" si="30"/>
        <v>7.0033119199051808E-2</v>
      </c>
      <c r="Y253" s="62">
        <f t="shared" si="30"/>
        <v>6.9033119199051793E-2</v>
      </c>
      <c r="Z253" s="62">
        <f t="shared" si="30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1.8850403036767199E-2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19</v>
      </c>
      <c r="B254" s="2">
        <v>15</v>
      </c>
      <c r="C254" s="2">
        <v>14</v>
      </c>
      <c r="D254" s="62">
        <f t="shared" si="29"/>
        <v>0.70922489956286816</v>
      </c>
      <c r="E254" s="62">
        <f t="shared" si="29"/>
        <v>5.3914793522211721E-2</v>
      </c>
      <c r="F254" s="62">
        <f t="shared" si="29"/>
        <v>3.3048400974664417E-2</v>
      </c>
      <c r="G254" s="69">
        <f t="shared" si="29"/>
        <v>9.7337263691457676E-3</v>
      </c>
      <c r="H254" s="62">
        <f t="shared" si="29"/>
        <v>2.4240213919887565E-2</v>
      </c>
      <c r="I254" s="62">
        <f t="shared" si="29"/>
        <v>9.9211248494990342E-2</v>
      </c>
      <c r="J254" s="62">
        <f t="shared" si="29"/>
        <v>3.7078543142536847E-3</v>
      </c>
      <c r="K254" s="62">
        <f t="shared" si="29"/>
        <v>1.783203255563592E-4</v>
      </c>
      <c r="L254" s="62">
        <f t="shared" si="29"/>
        <v>4.683439318606831E-4</v>
      </c>
      <c r="M254" s="62">
        <f t="shared" si="29"/>
        <v>4.0725710169149464E-2</v>
      </c>
      <c r="N254" s="62">
        <f t="shared" si="30"/>
        <v>1.8218403218137627E-2</v>
      </c>
      <c r="O254" s="62">
        <f t="shared" si="30"/>
        <v>1.1628411528718372E-4</v>
      </c>
      <c r="P254" s="62">
        <f t="shared" si="30"/>
        <v>1.1504855489393568E-3</v>
      </c>
      <c r="Q254" s="62">
        <f t="shared" si="30"/>
        <v>1.2562085047619681E-3</v>
      </c>
      <c r="R254" s="62">
        <f t="shared" si="30"/>
        <v>1.4071302116306608E-4</v>
      </c>
      <c r="S254" s="62">
        <f t="shared" si="30"/>
        <v>9.0544527121134752E-6</v>
      </c>
      <c r="T254" s="62">
        <f t="shared" si="30"/>
        <v>4.4397497225622268E-3</v>
      </c>
      <c r="U254" s="62">
        <f t="shared" si="30"/>
        <v>3.8584888212328311E-6</v>
      </c>
      <c r="V254" s="62">
        <f t="shared" si="30"/>
        <v>2.117313430288065E-4</v>
      </c>
      <c r="W254" s="62">
        <f t="shared" si="30"/>
        <v>7.3827684520804057E-2</v>
      </c>
      <c r="X254" s="62">
        <f t="shared" si="30"/>
        <v>7.0033119199051808E-2</v>
      </c>
      <c r="Y254" s="62">
        <f t="shared" si="30"/>
        <v>6.9033119199051793E-2</v>
      </c>
      <c r="Z254" s="62">
        <f t="shared" si="30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1.8850403036767199E-2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19</v>
      </c>
      <c r="B255" s="2">
        <v>15</v>
      </c>
      <c r="C255" s="2">
        <v>15</v>
      </c>
      <c r="D255" s="62">
        <f t="shared" si="29"/>
        <v>0.70922489956286816</v>
      </c>
      <c r="E255" s="62">
        <f t="shared" si="29"/>
        <v>5.3914793522211721E-2</v>
      </c>
      <c r="F255" s="62">
        <f t="shared" si="29"/>
        <v>3.3048400974664417E-2</v>
      </c>
      <c r="G255" s="69">
        <f t="shared" si="29"/>
        <v>9.7337263691457676E-3</v>
      </c>
      <c r="H255" s="62">
        <f t="shared" si="29"/>
        <v>2.4240213919887565E-2</v>
      </c>
      <c r="I255" s="62">
        <f t="shared" si="29"/>
        <v>9.9211248494990342E-2</v>
      </c>
      <c r="J255" s="62">
        <f t="shared" si="29"/>
        <v>3.7078543142536847E-3</v>
      </c>
      <c r="K255" s="62">
        <f t="shared" si="29"/>
        <v>1.783203255563592E-4</v>
      </c>
      <c r="L255" s="62">
        <f t="shared" si="29"/>
        <v>4.683439318606831E-4</v>
      </c>
      <c r="M255" s="62">
        <f t="shared" si="29"/>
        <v>4.0725710169149464E-2</v>
      </c>
      <c r="N255" s="62">
        <f t="shared" si="30"/>
        <v>1.8218403218137627E-2</v>
      </c>
      <c r="O255" s="62">
        <f t="shared" si="30"/>
        <v>1.1628411528718372E-4</v>
      </c>
      <c r="P255" s="62">
        <f t="shared" si="30"/>
        <v>1.1504855489393568E-3</v>
      </c>
      <c r="Q255" s="62">
        <f t="shared" si="30"/>
        <v>1.2562085047619681E-3</v>
      </c>
      <c r="R255" s="62">
        <f t="shared" si="30"/>
        <v>1.4071302116306608E-4</v>
      </c>
      <c r="S255" s="62">
        <f t="shared" si="30"/>
        <v>9.0544527121134752E-6</v>
      </c>
      <c r="T255" s="62">
        <f t="shared" si="30"/>
        <v>4.4397497225622268E-3</v>
      </c>
      <c r="U255" s="62">
        <f t="shared" si="30"/>
        <v>3.8584888212328311E-6</v>
      </c>
      <c r="V255" s="62">
        <f t="shared" si="30"/>
        <v>2.117313430288065E-4</v>
      </c>
      <c r="W255" s="62">
        <f t="shared" si="30"/>
        <v>7.3827684520804057E-2</v>
      </c>
      <c r="X255" s="62">
        <f t="shared" si="30"/>
        <v>7.0033119199051808E-2</v>
      </c>
      <c r="Y255" s="62">
        <f t="shared" si="30"/>
        <v>6.9033119199051793E-2</v>
      </c>
      <c r="Z255" s="62">
        <f t="shared" si="30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1.8850403036767199E-2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19</v>
      </c>
      <c r="B256" s="2">
        <v>15</v>
      </c>
      <c r="C256" s="2">
        <v>16</v>
      </c>
      <c r="D256" s="62">
        <f t="shared" si="29"/>
        <v>0.70922489956286816</v>
      </c>
      <c r="E256" s="62">
        <f t="shared" si="29"/>
        <v>5.3914793522211721E-2</v>
      </c>
      <c r="F256" s="62">
        <f t="shared" si="29"/>
        <v>3.3048400974664417E-2</v>
      </c>
      <c r="G256" s="69">
        <f t="shared" si="29"/>
        <v>9.7337263691457676E-3</v>
      </c>
      <c r="H256" s="62">
        <f t="shared" si="29"/>
        <v>2.4240213919887565E-2</v>
      </c>
      <c r="I256" s="62">
        <f t="shared" si="29"/>
        <v>9.9211248494990342E-2</v>
      </c>
      <c r="J256" s="62">
        <f t="shared" si="29"/>
        <v>3.7078543142536847E-3</v>
      </c>
      <c r="K256" s="62">
        <f t="shared" si="29"/>
        <v>1.783203255563592E-4</v>
      </c>
      <c r="L256" s="62">
        <f t="shared" si="29"/>
        <v>4.683439318606831E-4</v>
      </c>
      <c r="M256" s="62">
        <f t="shared" si="29"/>
        <v>4.0725710169149464E-2</v>
      </c>
      <c r="N256" s="62">
        <f t="shared" si="30"/>
        <v>1.8218403218137627E-2</v>
      </c>
      <c r="O256" s="62">
        <f t="shared" si="30"/>
        <v>1.1628411528718372E-4</v>
      </c>
      <c r="P256" s="62">
        <f t="shared" si="30"/>
        <v>1.1504855489393568E-3</v>
      </c>
      <c r="Q256" s="62">
        <f t="shared" si="30"/>
        <v>1.2562085047619681E-3</v>
      </c>
      <c r="R256" s="62">
        <f t="shared" si="30"/>
        <v>1.4071302116306608E-4</v>
      </c>
      <c r="S256" s="62">
        <f t="shared" si="30"/>
        <v>9.0544527121134752E-6</v>
      </c>
      <c r="T256" s="62">
        <f t="shared" si="30"/>
        <v>4.4397497225622268E-3</v>
      </c>
      <c r="U256" s="62">
        <f t="shared" si="30"/>
        <v>3.8584888212328311E-6</v>
      </c>
      <c r="V256" s="62">
        <f t="shared" si="30"/>
        <v>2.117313430288065E-4</v>
      </c>
      <c r="W256" s="62">
        <f t="shared" si="30"/>
        <v>7.3827684520804057E-2</v>
      </c>
      <c r="X256" s="62">
        <f t="shared" si="30"/>
        <v>7.0033119199051808E-2</v>
      </c>
      <c r="Y256" s="62">
        <f t="shared" si="30"/>
        <v>6.9033119199051793E-2</v>
      </c>
      <c r="Z256" s="62">
        <f t="shared" si="30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1.8850403036767199E-2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19</v>
      </c>
      <c r="B257" s="2">
        <v>15</v>
      </c>
      <c r="C257" s="2" t="s">
        <v>57</v>
      </c>
      <c r="D257" s="62">
        <f t="shared" si="29"/>
        <v>0.70922489956286816</v>
      </c>
      <c r="E257" s="62">
        <f t="shared" si="29"/>
        <v>5.3914793522211721E-2</v>
      </c>
      <c r="F257" s="62">
        <f t="shared" si="29"/>
        <v>3.3048400974664417E-2</v>
      </c>
      <c r="G257" s="69">
        <f t="shared" si="29"/>
        <v>9.7337263691457676E-3</v>
      </c>
      <c r="H257" s="62">
        <f t="shared" si="29"/>
        <v>2.4240213919887565E-2</v>
      </c>
      <c r="I257" s="62">
        <f t="shared" si="29"/>
        <v>9.9211248494990342E-2</v>
      </c>
      <c r="J257" s="62">
        <f t="shared" si="29"/>
        <v>3.7078543142536847E-3</v>
      </c>
      <c r="K257" s="62">
        <f t="shared" si="29"/>
        <v>1.783203255563592E-4</v>
      </c>
      <c r="L257" s="62">
        <f t="shared" si="29"/>
        <v>4.683439318606831E-4</v>
      </c>
      <c r="M257" s="62">
        <f t="shared" si="29"/>
        <v>4.0725710169149464E-2</v>
      </c>
      <c r="N257" s="62">
        <f t="shared" si="30"/>
        <v>1.8218403218137627E-2</v>
      </c>
      <c r="O257" s="62">
        <f t="shared" si="30"/>
        <v>1.1628411528718372E-4</v>
      </c>
      <c r="P257" s="62">
        <f t="shared" si="30"/>
        <v>1.1504855489393568E-3</v>
      </c>
      <c r="Q257" s="62">
        <f t="shared" si="30"/>
        <v>1.2562085047619681E-3</v>
      </c>
      <c r="R257" s="62">
        <f t="shared" si="30"/>
        <v>1.4071302116306608E-4</v>
      </c>
      <c r="S257" s="62">
        <f t="shared" si="30"/>
        <v>9.0544527121134752E-6</v>
      </c>
      <c r="T257" s="62">
        <f t="shared" si="30"/>
        <v>4.4397497225622268E-3</v>
      </c>
      <c r="U257" s="62">
        <f t="shared" si="30"/>
        <v>3.8584888212328311E-6</v>
      </c>
      <c r="V257" s="62">
        <f t="shared" si="30"/>
        <v>2.117313430288065E-4</v>
      </c>
      <c r="W257" s="62">
        <f t="shared" si="30"/>
        <v>7.3827684520804057E-2</v>
      </c>
      <c r="X257" s="62">
        <f t="shared" si="30"/>
        <v>7.0033119199051808E-2</v>
      </c>
      <c r="Y257" s="62">
        <f t="shared" si="30"/>
        <v>6.9033119199051793E-2</v>
      </c>
      <c r="Z257" s="62">
        <f t="shared" si="30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1.8850403036767199E-2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19</v>
      </c>
      <c r="B258" s="2">
        <v>16</v>
      </c>
      <c r="C258" s="2">
        <v>1</v>
      </c>
      <c r="D258" s="62">
        <f t="shared" si="29"/>
        <v>0.70922489956286816</v>
      </c>
      <c r="E258" s="62">
        <f t="shared" si="29"/>
        <v>5.3914793522211721E-2</v>
      </c>
      <c r="F258" s="62">
        <f t="shared" si="29"/>
        <v>3.3048400974664417E-2</v>
      </c>
      <c r="G258" s="69">
        <f t="shared" si="29"/>
        <v>9.7337263691457676E-3</v>
      </c>
      <c r="H258" s="62">
        <f t="shared" si="29"/>
        <v>2.4240213919887565E-2</v>
      </c>
      <c r="I258" s="62">
        <f t="shared" si="29"/>
        <v>9.9211248494990342E-2</v>
      </c>
      <c r="J258" s="62">
        <f t="shared" si="29"/>
        <v>3.7078543142536847E-3</v>
      </c>
      <c r="K258" s="62">
        <f t="shared" si="29"/>
        <v>1.783203255563592E-4</v>
      </c>
      <c r="L258" s="62">
        <f t="shared" si="29"/>
        <v>4.683439318606831E-4</v>
      </c>
      <c r="M258" s="62">
        <f t="shared" si="29"/>
        <v>4.0725710169149464E-2</v>
      </c>
      <c r="N258" s="62">
        <f t="shared" si="30"/>
        <v>1.8218403218137627E-2</v>
      </c>
      <c r="O258" s="62">
        <f t="shared" si="30"/>
        <v>1.1628411528718372E-4</v>
      </c>
      <c r="P258" s="62">
        <f t="shared" si="30"/>
        <v>1.1504855489393568E-3</v>
      </c>
      <c r="Q258" s="62">
        <f t="shared" si="30"/>
        <v>1.2562085047619681E-3</v>
      </c>
      <c r="R258" s="62">
        <f t="shared" si="30"/>
        <v>1.4071302116306608E-4</v>
      </c>
      <c r="S258" s="62">
        <f t="shared" si="30"/>
        <v>9.0544527121134752E-6</v>
      </c>
      <c r="T258" s="62">
        <f t="shared" si="30"/>
        <v>4.4397497225622268E-3</v>
      </c>
      <c r="U258" s="62">
        <f t="shared" si="30"/>
        <v>3.8584888212328311E-6</v>
      </c>
      <c r="V258" s="62">
        <f t="shared" si="30"/>
        <v>2.117313430288065E-4</v>
      </c>
      <c r="W258" s="62">
        <f t="shared" si="30"/>
        <v>7.3827684520804057E-2</v>
      </c>
      <c r="X258" s="62">
        <f t="shared" si="30"/>
        <v>7.0033119199051808E-2</v>
      </c>
      <c r="Y258" s="62">
        <f t="shared" si="30"/>
        <v>6.9033119199051793E-2</v>
      </c>
      <c r="Z258" s="62">
        <f t="shared" si="30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1.8850403036767199E-2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19</v>
      </c>
      <c r="B259" s="2">
        <v>16</v>
      </c>
      <c r="C259" s="2">
        <v>2</v>
      </c>
      <c r="D259" s="62">
        <f t="shared" si="29"/>
        <v>0.70922489956286816</v>
      </c>
      <c r="E259" s="62">
        <f t="shared" si="29"/>
        <v>5.3914793522211721E-2</v>
      </c>
      <c r="F259" s="62">
        <f t="shared" si="29"/>
        <v>3.3048400974664417E-2</v>
      </c>
      <c r="G259" s="69">
        <f t="shared" si="29"/>
        <v>9.7337263691457676E-3</v>
      </c>
      <c r="H259" s="62">
        <f t="shared" si="29"/>
        <v>2.4240213919887565E-2</v>
      </c>
      <c r="I259" s="62">
        <f t="shared" si="29"/>
        <v>9.9211248494990342E-2</v>
      </c>
      <c r="J259" s="62">
        <f t="shared" si="29"/>
        <v>3.7078543142536847E-3</v>
      </c>
      <c r="K259" s="62">
        <f t="shared" si="29"/>
        <v>1.783203255563592E-4</v>
      </c>
      <c r="L259" s="62">
        <f t="shared" si="29"/>
        <v>4.683439318606831E-4</v>
      </c>
      <c r="M259" s="62">
        <f t="shared" si="29"/>
        <v>4.0725710169149464E-2</v>
      </c>
      <c r="N259" s="62">
        <f t="shared" si="30"/>
        <v>1.8218403218137627E-2</v>
      </c>
      <c r="O259" s="62">
        <f t="shared" si="30"/>
        <v>1.1628411528718372E-4</v>
      </c>
      <c r="P259" s="62">
        <f t="shared" si="30"/>
        <v>1.1504855489393568E-3</v>
      </c>
      <c r="Q259" s="62">
        <f t="shared" si="30"/>
        <v>1.2562085047619681E-3</v>
      </c>
      <c r="R259" s="62">
        <f t="shared" si="30"/>
        <v>1.4071302116306608E-4</v>
      </c>
      <c r="S259" s="62">
        <f t="shared" si="30"/>
        <v>9.0544527121134752E-6</v>
      </c>
      <c r="T259" s="62">
        <f t="shared" si="30"/>
        <v>4.4397497225622268E-3</v>
      </c>
      <c r="U259" s="62">
        <f t="shared" si="30"/>
        <v>3.8584888212328311E-6</v>
      </c>
      <c r="V259" s="62">
        <f t="shared" si="30"/>
        <v>2.117313430288065E-4</v>
      </c>
      <c r="W259" s="62">
        <f t="shared" si="30"/>
        <v>7.3827684520804057E-2</v>
      </c>
      <c r="X259" s="62">
        <f t="shared" si="30"/>
        <v>7.0033119199051808E-2</v>
      </c>
      <c r="Y259" s="62">
        <f t="shared" si="30"/>
        <v>6.9033119199051793E-2</v>
      </c>
      <c r="Z259" s="62">
        <f t="shared" si="30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1.8850403036767199E-2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19</v>
      </c>
      <c r="B260" s="2">
        <v>16</v>
      </c>
      <c r="C260" s="2">
        <v>3</v>
      </c>
      <c r="D260" s="62">
        <f t="shared" si="29"/>
        <v>0.70922489956286816</v>
      </c>
      <c r="E260" s="62">
        <f t="shared" si="29"/>
        <v>5.3914793522211721E-2</v>
      </c>
      <c r="F260" s="62">
        <f t="shared" si="29"/>
        <v>3.3048400974664417E-2</v>
      </c>
      <c r="G260" s="69">
        <f t="shared" si="29"/>
        <v>9.7337263691457676E-3</v>
      </c>
      <c r="H260" s="62">
        <f t="shared" si="29"/>
        <v>2.4240213919887565E-2</v>
      </c>
      <c r="I260" s="62">
        <f t="shared" si="29"/>
        <v>9.9211248494990342E-2</v>
      </c>
      <c r="J260" s="62">
        <f t="shared" si="29"/>
        <v>3.7078543142536847E-3</v>
      </c>
      <c r="K260" s="62">
        <f t="shared" si="29"/>
        <v>1.783203255563592E-4</v>
      </c>
      <c r="L260" s="62">
        <f t="shared" si="29"/>
        <v>4.683439318606831E-4</v>
      </c>
      <c r="M260" s="62">
        <f t="shared" si="29"/>
        <v>4.0725710169149464E-2</v>
      </c>
      <c r="N260" s="62">
        <f t="shared" si="30"/>
        <v>1.8218403218137627E-2</v>
      </c>
      <c r="O260" s="62">
        <f t="shared" si="30"/>
        <v>1.1628411528718372E-4</v>
      </c>
      <c r="P260" s="62">
        <f t="shared" si="30"/>
        <v>1.1504855489393568E-3</v>
      </c>
      <c r="Q260" s="62">
        <f t="shared" si="30"/>
        <v>1.2562085047619681E-3</v>
      </c>
      <c r="R260" s="62">
        <f t="shared" si="30"/>
        <v>1.4071302116306608E-4</v>
      </c>
      <c r="S260" s="62">
        <f t="shared" si="30"/>
        <v>9.0544527121134752E-6</v>
      </c>
      <c r="T260" s="62">
        <f t="shared" si="30"/>
        <v>4.4397497225622268E-3</v>
      </c>
      <c r="U260" s="62">
        <f t="shared" si="30"/>
        <v>3.8584888212328311E-6</v>
      </c>
      <c r="V260" s="62">
        <f t="shared" si="30"/>
        <v>2.117313430288065E-4</v>
      </c>
      <c r="W260" s="62">
        <f t="shared" si="30"/>
        <v>7.3827684520804057E-2</v>
      </c>
      <c r="X260" s="62">
        <f t="shared" si="30"/>
        <v>7.0033119199051808E-2</v>
      </c>
      <c r="Y260" s="62">
        <f t="shared" si="30"/>
        <v>6.9033119199051793E-2</v>
      </c>
      <c r="Z260" s="62">
        <f t="shared" si="30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1.8850403036767199E-2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19</v>
      </c>
      <c r="B261" s="2">
        <v>16</v>
      </c>
      <c r="C261" s="2">
        <v>4</v>
      </c>
      <c r="D261" s="62">
        <f t="shared" si="29"/>
        <v>0.70922489956286816</v>
      </c>
      <c r="E261" s="62">
        <f t="shared" si="29"/>
        <v>5.3914793522211721E-2</v>
      </c>
      <c r="F261" s="62">
        <f t="shared" si="29"/>
        <v>3.3048400974664417E-2</v>
      </c>
      <c r="G261" s="69">
        <f t="shared" si="29"/>
        <v>9.7337263691457676E-3</v>
      </c>
      <c r="H261" s="62">
        <f t="shared" si="29"/>
        <v>2.4240213919887565E-2</v>
      </c>
      <c r="I261" s="62">
        <f t="shared" si="29"/>
        <v>9.9211248494990342E-2</v>
      </c>
      <c r="J261" s="62">
        <f t="shared" si="29"/>
        <v>3.7078543142536847E-3</v>
      </c>
      <c r="K261" s="62">
        <f t="shared" si="29"/>
        <v>1.783203255563592E-4</v>
      </c>
      <c r="L261" s="62">
        <f t="shared" si="29"/>
        <v>4.683439318606831E-4</v>
      </c>
      <c r="M261" s="62">
        <f t="shared" si="29"/>
        <v>4.0725710169149464E-2</v>
      </c>
      <c r="N261" s="62">
        <f t="shared" si="30"/>
        <v>1.8218403218137627E-2</v>
      </c>
      <c r="O261" s="62">
        <f t="shared" si="30"/>
        <v>1.1628411528718372E-4</v>
      </c>
      <c r="P261" s="62">
        <f t="shared" si="30"/>
        <v>1.1504855489393568E-3</v>
      </c>
      <c r="Q261" s="62">
        <f t="shared" si="30"/>
        <v>1.2562085047619681E-3</v>
      </c>
      <c r="R261" s="62">
        <f t="shared" si="30"/>
        <v>1.4071302116306608E-4</v>
      </c>
      <c r="S261" s="62">
        <f t="shared" si="30"/>
        <v>9.0544527121134752E-6</v>
      </c>
      <c r="T261" s="62">
        <f t="shared" si="30"/>
        <v>4.4397497225622268E-3</v>
      </c>
      <c r="U261" s="62">
        <f t="shared" si="30"/>
        <v>3.8584888212328311E-6</v>
      </c>
      <c r="V261" s="62">
        <f t="shared" si="30"/>
        <v>2.117313430288065E-4</v>
      </c>
      <c r="W261" s="62">
        <f t="shared" si="30"/>
        <v>7.3827684520804057E-2</v>
      </c>
      <c r="X261" s="62">
        <f t="shared" si="30"/>
        <v>7.0033119199051808E-2</v>
      </c>
      <c r="Y261" s="62">
        <f t="shared" si="30"/>
        <v>6.9033119199051793E-2</v>
      </c>
      <c r="Z261" s="62">
        <f t="shared" si="30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1.8850403036767199E-2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19</v>
      </c>
      <c r="B262" s="2">
        <v>16</v>
      </c>
      <c r="C262" s="2">
        <v>5</v>
      </c>
      <c r="D262" s="62">
        <f t="shared" si="29"/>
        <v>0.70922489956286816</v>
      </c>
      <c r="E262" s="62">
        <f t="shared" si="29"/>
        <v>5.3914793522211721E-2</v>
      </c>
      <c r="F262" s="62">
        <f t="shared" si="29"/>
        <v>3.3048400974664417E-2</v>
      </c>
      <c r="G262" s="69">
        <f t="shared" si="29"/>
        <v>9.7337263691457676E-3</v>
      </c>
      <c r="H262" s="62">
        <f t="shared" si="29"/>
        <v>2.4240213919887565E-2</v>
      </c>
      <c r="I262" s="62">
        <f t="shared" si="29"/>
        <v>9.9211248494990342E-2</v>
      </c>
      <c r="J262" s="62">
        <f t="shared" si="29"/>
        <v>3.7078543142536847E-3</v>
      </c>
      <c r="K262" s="62">
        <f t="shared" si="29"/>
        <v>1.783203255563592E-4</v>
      </c>
      <c r="L262" s="62">
        <f t="shared" si="29"/>
        <v>4.683439318606831E-4</v>
      </c>
      <c r="M262" s="62">
        <f t="shared" si="29"/>
        <v>4.0725710169149464E-2</v>
      </c>
      <c r="N262" s="62">
        <f t="shared" si="30"/>
        <v>1.8218403218137627E-2</v>
      </c>
      <c r="O262" s="62">
        <f t="shared" si="30"/>
        <v>1.1628411528718372E-4</v>
      </c>
      <c r="P262" s="62">
        <f t="shared" si="30"/>
        <v>1.1504855489393568E-3</v>
      </c>
      <c r="Q262" s="62">
        <f t="shared" si="30"/>
        <v>1.2562085047619681E-3</v>
      </c>
      <c r="R262" s="62">
        <f t="shared" si="30"/>
        <v>1.4071302116306608E-4</v>
      </c>
      <c r="S262" s="62">
        <f t="shared" si="30"/>
        <v>9.0544527121134752E-6</v>
      </c>
      <c r="T262" s="62">
        <f t="shared" si="30"/>
        <v>4.4397497225622268E-3</v>
      </c>
      <c r="U262" s="62">
        <f t="shared" si="30"/>
        <v>3.8584888212328311E-6</v>
      </c>
      <c r="V262" s="62">
        <f t="shared" si="30"/>
        <v>2.117313430288065E-4</v>
      </c>
      <c r="W262" s="62">
        <f t="shared" si="30"/>
        <v>7.3827684520804057E-2</v>
      </c>
      <c r="X262" s="62">
        <f t="shared" si="30"/>
        <v>7.0033119199051808E-2</v>
      </c>
      <c r="Y262" s="62">
        <f t="shared" si="30"/>
        <v>6.9033119199051793E-2</v>
      </c>
      <c r="Z262" s="62">
        <f t="shared" si="30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1.8850403036767199E-2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19</v>
      </c>
      <c r="B263" s="2">
        <v>16</v>
      </c>
      <c r="C263" s="2">
        <v>6</v>
      </c>
      <c r="D263" s="62">
        <f t="shared" ref="D263:M274" si="31">D$1</f>
        <v>0.70922489956286816</v>
      </c>
      <c r="E263" s="62">
        <f t="shared" si="31"/>
        <v>5.3914793522211721E-2</v>
      </c>
      <c r="F263" s="62">
        <f t="shared" si="31"/>
        <v>3.3048400974664417E-2</v>
      </c>
      <c r="G263" s="69">
        <f t="shared" si="31"/>
        <v>9.7337263691457676E-3</v>
      </c>
      <c r="H263" s="62">
        <f t="shared" si="31"/>
        <v>2.4240213919887565E-2</v>
      </c>
      <c r="I263" s="62">
        <f t="shared" si="31"/>
        <v>9.9211248494990342E-2</v>
      </c>
      <c r="J263" s="62">
        <f t="shared" si="31"/>
        <v>3.7078543142536847E-3</v>
      </c>
      <c r="K263" s="62">
        <f t="shared" si="31"/>
        <v>1.783203255563592E-4</v>
      </c>
      <c r="L263" s="62">
        <f t="shared" si="31"/>
        <v>4.683439318606831E-4</v>
      </c>
      <c r="M263" s="62">
        <f t="shared" si="31"/>
        <v>4.0725710169149464E-2</v>
      </c>
      <c r="N263" s="62">
        <f t="shared" ref="N263:Z274" si="32">N$1</f>
        <v>1.8218403218137627E-2</v>
      </c>
      <c r="O263" s="62">
        <f t="shared" si="32"/>
        <v>1.1628411528718372E-4</v>
      </c>
      <c r="P263" s="62">
        <f t="shared" si="32"/>
        <v>1.1504855489393568E-3</v>
      </c>
      <c r="Q263" s="62">
        <f t="shared" si="32"/>
        <v>1.2562085047619681E-3</v>
      </c>
      <c r="R263" s="62">
        <f t="shared" si="32"/>
        <v>1.4071302116306608E-4</v>
      </c>
      <c r="S263" s="62">
        <f t="shared" si="32"/>
        <v>9.0544527121134752E-6</v>
      </c>
      <c r="T263" s="62">
        <f t="shared" si="32"/>
        <v>4.4397497225622268E-3</v>
      </c>
      <c r="U263" s="62">
        <f t="shared" si="32"/>
        <v>3.8584888212328311E-6</v>
      </c>
      <c r="V263" s="62">
        <f t="shared" si="32"/>
        <v>2.117313430288065E-4</v>
      </c>
      <c r="W263" s="62">
        <f t="shared" si="32"/>
        <v>7.3827684520804057E-2</v>
      </c>
      <c r="X263" s="62">
        <f t="shared" si="32"/>
        <v>7.0033119199051808E-2</v>
      </c>
      <c r="Y263" s="62">
        <f t="shared" si="32"/>
        <v>6.9033119199051793E-2</v>
      </c>
      <c r="Z263" s="62">
        <f t="shared" si="32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1.8850403036767199E-2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19</v>
      </c>
      <c r="B264" s="2">
        <v>16</v>
      </c>
      <c r="C264" s="2">
        <v>7</v>
      </c>
      <c r="D264" s="62">
        <f t="shared" si="31"/>
        <v>0.70922489956286816</v>
      </c>
      <c r="E264" s="62">
        <f t="shared" si="31"/>
        <v>5.3914793522211721E-2</v>
      </c>
      <c r="F264" s="62">
        <f t="shared" si="31"/>
        <v>3.3048400974664417E-2</v>
      </c>
      <c r="G264" s="69">
        <f t="shared" si="31"/>
        <v>9.7337263691457676E-3</v>
      </c>
      <c r="H264" s="62">
        <f t="shared" si="31"/>
        <v>2.4240213919887565E-2</v>
      </c>
      <c r="I264" s="62">
        <f t="shared" si="31"/>
        <v>9.9211248494990342E-2</v>
      </c>
      <c r="J264" s="62">
        <f t="shared" si="31"/>
        <v>3.7078543142536847E-3</v>
      </c>
      <c r="K264" s="62">
        <f t="shared" si="31"/>
        <v>1.783203255563592E-4</v>
      </c>
      <c r="L264" s="62">
        <f t="shared" si="31"/>
        <v>4.683439318606831E-4</v>
      </c>
      <c r="M264" s="62">
        <f t="shared" si="31"/>
        <v>4.0725710169149464E-2</v>
      </c>
      <c r="N264" s="62">
        <f t="shared" si="32"/>
        <v>1.8218403218137627E-2</v>
      </c>
      <c r="O264" s="62">
        <f t="shared" si="32"/>
        <v>1.1628411528718372E-4</v>
      </c>
      <c r="P264" s="62">
        <f t="shared" si="32"/>
        <v>1.1504855489393568E-3</v>
      </c>
      <c r="Q264" s="62">
        <f t="shared" si="32"/>
        <v>1.2562085047619681E-3</v>
      </c>
      <c r="R264" s="62">
        <f t="shared" si="32"/>
        <v>1.4071302116306608E-4</v>
      </c>
      <c r="S264" s="62">
        <f t="shared" si="32"/>
        <v>9.0544527121134752E-6</v>
      </c>
      <c r="T264" s="62">
        <f t="shared" si="32"/>
        <v>4.4397497225622268E-3</v>
      </c>
      <c r="U264" s="62">
        <f t="shared" si="32"/>
        <v>3.8584888212328311E-6</v>
      </c>
      <c r="V264" s="62">
        <f t="shared" si="32"/>
        <v>2.117313430288065E-4</v>
      </c>
      <c r="W264" s="62">
        <f t="shared" si="32"/>
        <v>7.3827684520804057E-2</v>
      </c>
      <c r="X264" s="62">
        <f t="shared" si="32"/>
        <v>7.0033119199051808E-2</v>
      </c>
      <c r="Y264" s="62">
        <f t="shared" si="32"/>
        <v>6.9033119199051793E-2</v>
      </c>
      <c r="Z264" s="62">
        <f t="shared" si="32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1.8850403036767199E-2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19</v>
      </c>
      <c r="B265" s="2">
        <v>16</v>
      </c>
      <c r="C265" s="2">
        <v>8</v>
      </c>
      <c r="D265" s="62">
        <f t="shared" si="31"/>
        <v>0.70922489956286816</v>
      </c>
      <c r="E265" s="62">
        <f t="shared" si="31"/>
        <v>5.3914793522211721E-2</v>
      </c>
      <c r="F265" s="62">
        <f t="shared" si="31"/>
        <v>3.3048400974664417E-2</v>
      </c>
      <c r="G265" s="69">
        <f t="shared" si="31"/>
        <v>9.7337263691457676E-3</v>
      </c>
      <c r="H265" s="62">
        <f t="shared" si="31"/>
        <v>2.4240213919887565E-2</v>
      </c>
      <c r="I265" s="62">
        <f t="shared" si="31"/>
        <v>9.9211248494990342E-2</v>
      </c>
      <c r="J265" s="62">
        <f t="shared" si="31"/>
        <v>3.7078543142536847E-3</v>
      </c>
      <c r="K265" s="62">
        <f t="shared" si="31"/>
        <v>1.783203255563592E-4</v>
      </c>
      <c r="L265" s="62">
        <f t="shared" si="31"/>
        <v>4.683439318606831E-4</v>
      </c>
      <c r="M265" s="62">
        <f t="shared" si="31"/>
        <v>4.0725710169149464E-2</v>
      </c>
      <c r="N265" s="62">
        <f t="shared" si="32"/>
        <v>1.8218403218137627E-2</v>
      </c>
      <c r="O265" s="62">
        <f t="shared" si="32"/>
        <v>1.1628411528718372E-4</v>
      </c>
      <c r="P265" s="62">
        <f t="shared" si="32"/>
        <v>1.1504855489393568E-3</v>
      </c>
      <c r="Q265" s="62">
        <f t="shared" si="32"/>
        <v>1.2562085047619681E-3</v>
      </c>
      <c r="R265" s="62">
        <f t="shared" si="32"/>
        <v>1.4071302116306608E-4</v>
      </c>
      <c r="S265" s="62">
        <f t="shared" si="32"/>
        <v>9.0544527121134752E-6</v>
      </c>
      <c r="T265" s="62">
        <f t="shared" si="32"/>
        <v>4.4397497225622268E-3</v>
      </c>
      <c r="U265" s="62">
        <f t="shared" si="32"/>
        <v>3.8584888212328311E-6</v>
      </c>
      <c r="V265" s="62">
        <f t="shared" si="32"/>
        <v>2.117313430288065E-4</v>
      </c>
      <c r="W265" s="62">
        <f t="shared" si="32"/>
        <v>7.3827684520804057E-2</v>
      </c>
      <c r="X265" s="62">
        <f t="shared" si="32"/>
        <v>7.0033119199051808E-2</v>
      </c>
      <c r="Y265" s="62">
        <f t="shared" si="32"/>
        <v>6.9033119199051793E-2</v>
      </c>
      <c r="Z265" s="62">
        <f t="shared" si="32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1.8850403036767199E-2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19</v>
      </c>
      <c r="B266" s="2">
        <v>16</v>
      </c>
      <c r="C266" s="2">
        <v>9</v>
      </c>
      <c r="D266" s="62">
        <f t="shared" si="31"/>
        <v>0.70922489956286816</v>
      </c>
      <c r="E266" s="62">
        <f t="shared" si="31"/>
        <v>5.3914793522211721E-2</v>
      </c>
      <c r="F266" s="62">
        <f t="shared" si="31"/>
        <v>3.3048400974664417E-2</v>
      </c>
      <c r="G266" s="69">
        <f t="shared" si="31"/>
        <v>9.7337263691457676E-3</v>
      </c>
      <c r="H266" s="62">
        <f t="shared" si="31"/>
        <v>2.4240213919887565E-2</v>
      </c>
      <c r="I266" s="62">
        <f t="shared" si="31"/>
        <v>9.9211248494990342E-2</v>
      </c>
      <c r="J266" s="62">
        <f t="shared" si="31"/>
        <v>3.7078543142536847E-3</v>
      </c>
      <c r="K266" s="62">
        <f t="shared" si="31"/>
        <v>1.783203255563592E-4</v>
      </c>
      <c r="L266" s="62">
        <f t="shared" si="31"/>
        <v>4.683439318606831E-4</v>
      </c>
      <c r="M266" s="62">
        <f t="shared" si="31"/>
        <v>4.0725710169149464E-2</v>
      </c>
      <c r="N266" s="62">
        <f t="shared" si="32"/>
        <v>1.8218403218137627E-2</v>
      </c>
      <c r="O266" s="62">
        <f t="shared" si="32"/>
        <v>1.1628411528718372E-4</v>
      </c>
      <c r="P266" s="62">
        <f t="shared" si="32"/>
        <v>1.1504855489393568E-3</v>
      </c>
      <c r="Q266" s="62">
        <f t="shared" si="32"/>
        <v>1.2562085047619681E-3</v>
      </c>
      <c r="R266" s="62">
        <f t="shared" si="32"/>
        <v>1.4071302116306608E-4</v>
      </c>
      <c r="S266" s="62">
        <f t="shared" si="32"/>
        <v>9.0544527121134752E-6</v>
      </c>
      <c r="T266" s="62">
        <f t="shared" si="32"/>
        <v>4.4397497225622268E-3</v>
      </c>
      <c r="U266" s="62">
        <f t="shared" si="32"/>
        <v>3.8584888212328311E-6</v>
      </c>
      <c r="V266" s="62">
        <f t="shared" si="32"/>
        <v>2.117313430288065E-4</v>
      </c>
      <c r="W266" s="62">
        <f t="shared" si="32"/>
        <v>7.3827684520804057E-2</v>
      </c>
      <c r="X266" s="62">
        <f t="shared" si="32"/>
        <v>7.0033119199051808E-2</v>
      </c>
      <c r="Y266" s="62">
        <f t="shared" si="32"/>
        <v>6.9033119199051793E-2</v>
      </c>
      <c r="Z266" s="62">
        <f t="shared" si="32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1.8850403036767199E-2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19</v>
      </c>
      <c r="B267" s="2">
        <v>16</v>
      </c>
      <c r="C267" s="2">
        <v>10</v>
      </c>
      <c r="D267" s="62">
        <f t="shared" si="31"/>
        <v>0.70922489956286816</v>
      </c>
      <c r="E267" s="62">
        <f t="shared" si="31"/>
        <v>5.3914793522211721E-2</v>
      </c>
      <c r="F267" s="62">
        <f t="shared" si="31"/>
        <v>3.3048400974664417E-2</v>
      </c>
      <c r="G267" s="69">
        <f t="shared" si="31"/>
        <v>9.7337263691457676E-3</v>
      </c>
      <c r="H267" s="62">
        <f t="shared" si="31"/>
        <v>2.4240213919887565E-2</v>
      </c>
      <c r="I267" s="62">
        <f t="shared" si="31"/>
        <v>9.9211248494990342E-2</v>
      </c>
      <c r="J267" s="62">
        <f t="shared" si="31"/>
        <v>3.7078543142536847E-3</v>
      </c>
      <c r="K267" s="62">
        <f t="shared" si="31"/>
        <v>1.783203255563592E-4</v>
      </c>
      <c r="L267" s="62">
        <f t="shared" si="31"/>
        <v>4.683439318606831E-4</v>
      </c>
      <c r="M267" s="62">
        <f t="shared" si="31"/>
        <v>4.0725710169149464E-2</v>
      </c>
      <c r="N267" s="62">
        <f t="shared" si="32"/>
        <v>1.8218403218137627E-2</v>
      </c>
      <c r="O267" s="62">
        <f t="shared" si="32"/>
        <v>1.1628411528718372E-4</v>
      </c>
      <c r="P267" s="62">
        <f t="shared" si="32"/>
        <v>1.1504855489393568E-3</v>
      </c>
      <c r="Q267" s="62">
        <f t="shared" si="32"/>
        <v>1.2562085047619681E-3</v>
      </c>
      <c r="R267" s="62">
        <f t="shared" si="32"/>
        <v>1.4071302116306608E-4</v>
      </c>
      <c r="S267" s="62">
        <f t="shared" si="32"/>
        <v>9.0544527121134752E-6</v>
      </c>
      <c r="T267" s="62">
        <f t="shared" si="32"/>
        <v>4.4397497225622268E-3</v>
      </c>
      <c r="U267" s="62">
        <f t="shared" si="32"/>
        <v>3.8584888212328311E-6</v>
      </c>
      <c r="V267" s="62">
        <f t="shared" si="32"/>
        <v>2.117313430288065E-4</v>
      </c>
      <c r="W267" s="62">
        <f t="shared" si="32"/>
        <v>7.3827684520804057E-2</v>
      </c>
      <c r="X267" s="62">
        <f t="shared" si="32"/>
        <v>7.0033119199051808E-2</v>
      </c>
      <c r="Y267" s="62">
        <f t="shared" si="32"/>
        <v>6.9033119199051793E-2</v>
      </c>
      <c r="Z267" s="62">
        <f t="shared" si="32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1.8850403036767199E-2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19</v>
      </c>
      <c r="B268" s="2">
        <v>16</v>
      </c>
      <c r="C268" s="2">
        <v>11</v>
      </c>
      <c r="D268" s="62">
        <f t="shared" si="31"/>
        <v>0.70922489956286816</v>
      </c>
      <c r="E268" s="62">
        <f t="shared" si="31"/>
        <v>5.3914793522211721E-2</v>
      </c>
      <c r="F268" s="62">
        <f t="shared" si="31"/>
        <v>3.3048400974664417E-2</v>
      </c>
      <c r="G268" s="69">
        <f t="shared" si="31"/>
        <v>9.7337263691457676E-3</v>
      </c>
      <c r="H268" s="62">
        <f t="shared" si="31"/>
        <v>2.4240213919887565E-2</v>
      </c>
      <c r="I268" s="62">
        <f t="shared" si="31"/>
        <v>9.9211248494990342E-2</v>
      </c>
      <c r="J268" s="62">
        <f t="shared" si="31"/>
        <v>3.7078543142536847E-3</v>
      </c>
      <c r="K268" s="62">
        <f t="shared" si="31"/>
        <v>1.783203255563592E-4</v>
      </c>
      <c r="L268" s="62">
        <f t="shared" si="31"/>
        <v>4.683439318606831E-4</v>
      </c>
      <c r="M268" s="62">
        <f t="shared" si="31"/>
        <v>4.0725710169149464E-2</v>
      </c>
      <c r="N268" s="62">
        <f t="shared" si="32"/>
        <v>1.8218403218137627E-2</v>
      </c>
      <c r="O268" s="62">
        <f t="shared" si="32"/>
        <v>1.1628411528718372E-4</v>
      </c>
      <c r="P268" s="62">
        <f t="shared" si="32"/>
        <v>1.1504855489393568E-3</v>
      </c>
      <c r="Q268" s="62">
        <f t="shared" si="32"/>
        <v>1.2562085047619681E-3</v>
      </c>
      <c r="R268" s="62">
        <f t="shared" si="32"/>
        <v>1.4071302116306608E-4</v>
      </c>
      <c r="S268" s="62">
        <f t="shared" si="32"/>
        <v>9.0544527121134752E-6</v>
      </c>
      <c r="T268" s="62">
        <f t="shared" si="32"/>
        <v>4.4397497225622268E-3</v>
      </c>
      <c r="U268" s="62">
        <f t="shared" si="32"/>
        <v>3.8584888212328311E-6</v>
      </c>
      <c r="V268" s="62">
        <f t="shared" si="32"/>
        <v>2.117313430288065E-4</v>
      </c>
      <c r="W268" s="62">
        <f t="shared" si="32"/>
        <v>7.3827684520804057E-2</v>
      </c>
      <c r="X268" s="62">
        <f t="shared" si="32"/>
        <v>7.0033119199051808E-2</v>
      </c>
      <c r="Y268" s="62">
        <f t="shared" si="32"/>
        <v>6.9033119199051793E-2</v>
      </c>
      <c r="Z268" s="62">
        <f t="shared" si="32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1.8850403036767199E-2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19</v>
      </c>
      <c r="B269" s="2">
        <v>16</v>
      </c>
      <c r="C269" s="2">
        <v>12</v>
      </c>
      <c r="D269" s="62">
        <f t="shared" si="31"/>
        <v>0.70922489956286816</v>
      </c>
      <c r="E269" s="62">
        <f t="shared" si="31"/>
        <v>5.3914793522211721E-2</v>
      </c>
      <c r="F269" s="62">
        <f t="shared" si="31"/>
        <v>3.3048400974664417E-2</v>
      </c>
      <c r="G269" s="69">
        <f t="shared" si="31"/>
        <v>9.7337263691457676E-3</v>
      </c>
      <c r="H269" s="62">
        <f t="shared" si="31"/>
        <v>2.4240213919887565E-2</v>
      </c>
      <c r="I269" s="62">
        <f t="shared" si="31"/>
        <v>9.9211248494990342E-2</v>
      </c>
      <c r="J269" s="62">
        <f t="shared" si="31"/>
        <v>3.7078543142536847E-3</v>
      </c>
      <c r="K269" s="62">
        <f t="shared" si="31"/>
        <v>1.783203255563592E-4</v>
      </c>
      <c r="L269" s="62">
        <f t="shared" si="31"/>
        <v>4.683439318606831E-4</v>
      </c>
      <c r="M269" s="62">
        <f t="shared" si="31"/>
        <v>4.0725710169149464E-2</v>
      </c>
      <c r="N269" s="62">
        <f t="shared" si="32"/>
        <v>1.8218403218137627E-2</v>
      </c>
      <c r="O269" s="62">
        <f t="shared" si="32"/>
        <v>1.1628411528718372E-4</v>
      </c>
      <c r="P269" s="62">
        <f t="shared" si="32"/>
        <v>1.1504855489393568E-3</v>
      </c>
      <c r="Q269" s="62">
        <f t="shared" si="32"/>
        <v>1.2562085047619681E-3</v>
      </c>
      <c r="R269" s="62">
        <f t="shared" si="32"/>
        <v>1.4071302116306608E-4</v>
      </c>
      <c r="S269" s="62">
        <f t="shared" si="32"/>
        <v>9.0544527121134752E-6</v>
      </c>
      <c r="T269" s="62">
        <f t="shared" si="32"/>
        <v>4.4397497225622268E-3</v>
      </c>
      <c r="U269" s="62">
        <f t="shared" si="32"/>
        <v>3.8584888212328311E-6</v>
      </c>
      <c r="V269" s="62">
        <f t="shared" si="32"/>
        <v>2.117313430288065E-4</v>
      </c>
      <c r="W269" s="62">
        <f t="shared" si="32"/>
        <v>7.3827684520804057E-2</v>
      </c>
      <c r="X269" s="62">
        <f t="shared" si="32"/>
        <v>7.0033119199051808E-2</v>
      </c>
      <c r="Y269" s="62">
        <f t="shared" si="32"/>
        <v>6.9033119199051793E-2</v>
      </c>
      <c r="Z269" s="62">
        <f t="shared" si="32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1.8850403036767199E-2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19</v>
      </c>
      <c r="B270" s="2">
        <v>16</v>
      </c>
      <c r="C270" s="2">
        <v>13</v>
      </c>
      <c r="D270" s="62">
        <f t="shared" si="31"/>
        <v>0.70922489956286816</v>
      </c>
      <c r="E270" s="62">
        <f t="shared" si="31"/>
        <v>5.3914793522211721E-2</v>
      </c>
      <c r="F270" s="62">
        <f t="shared" si="31"/>
        <v>3.3048400974664417E-2</v>
      </c>
      <c r="G270" s="69">
        <f t="shared" si="31"/>
        <v>9.7337263691457676E-3</v>
      </c>
      <c r="H270" s="62">
        <f t="shared" si="31"/>
        <v>2.4240213919887565E-2</v>
      </c>
      <c r="I270" s="62">
        <f t="shared" si="31"/>
        <v>9.9211248494990342E-2</v>
      </c>
      <c r="J270" s="62">
        <f t="shared" si="31"/>
        <v>3.7078543142536847E-3</v>
      </c>
      <c r="K270" s="62">
        <f t="shared" si="31"/>
        <v>1.783203255563592E-4</v>
      </c>
      <c r="L270" s="62">
        <f t="shared" si="31"/>
        <v>4.683439318606831E-4</v>
      </c>
      <c r="M270" s="62">
        <f t="shared" si="31"/>
        <v>4.0725710169149464E-2</v>
      </c>
      <c r="N270" s="62">
        <f t="shared" si="32"/>
        <v>1.8218403218137627E-2</v>
      </c>
      <c r="O270" s="62">
        <f t="shared" si="32"/>
        <v>1.1628411528718372E-4</v>
      </c>
      <c r="P270" s="62">
        <f t="shared" si="32"/>
        <v>1.1504855489393568E-3</v>
      </c>
      <c r="Q270" s="62">
        <f t="shared" si="32"/>
        <v>1.2562085047619681E-3</v>
      </c>
      <c r="R270" s="62">
        <f t="shared" si="32"/>
        <v>1.4071302116306608E-4</v>
      </c>
      <c r="S270" s="62">
        <f t="shared" si="32"/>
        <v>9.0544527121134752E-6</v>
      </c>
      <c r="T270" s="62">
        <f t="shared" si="32"/>
        <v>4.4397497225622268E-3</v>
      </c>
      <c r="U270" s="62">
        <f t="shared" si="32"/>
        <v>3.8584888212328311E-6</v>
      </c>
      <c r="V270" s="62">
        <f t="shared" si="32"/>
        <v>2.117313430288065E-4</v>
      </c>
      <c r="W270" s="62">
        <f t="shared" si="32"/>
        <v>7.3827684520804057E-2</v>
      </c>
      <c r="X270" s="62">
        <f t="shared" si="32"/>
        <v>7.0033119199051808E-2</v>
      </c>
      <c r="Y270" s="62">
        <f t="shared" si="32"/>
        <v>6.9033119199051793E-2</v>
      </c>
      <c r="Z270" s="62">
        <f t="shared" si="32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1.8850403036767199E-2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19</v>
      </c>
      <c r="B271" s="2">
        <v>16</v>
      </c>
      <c r="C271" s="2">
        <v>14</v>
      </c>
      <c r="D271" s="62">
        <f t="shared" si="31"/>
        <v>0.70922489956286816</v>
      </c>
      <c r="E271" s="62">
        <f t="shared" si="31"/>
        <v>5.3914793522211721E-2</v>
      </c>
      <c r="F271" s="62">
        <f t="shared" si="31"/>
        <v>3.3048400974664417E-2</v>
      </c>
      <c r="G271" s="69">
        <f t="shared" si="31"/>
        <v>9.7337263691457676E-3</v>
      </c>
      <c r="H271" s="62">
        <f t="shared" si="31"/>
        <v>2.4240213919887565E-2</v>
      </c>
      <c r="I271" s="62">
        <f t="shared" si="31"/>
        <v>9.9211248494990342E-2</v>
      </c>
      <c r="J271" s="62">
        <f t="shared" si="31"/>
        <v>3.7078543142536847E-3</v>
      </c>
      <c r="K271" s="62">
        <f t="shared" si="31"/>
        <v>1.783203255563592E-4</v>
      </c>
      <c r="L271" s="62">
        <f t="shared" si="31"/>
        <v>4.683439318606831E-4</v>
      </c>
      <c r="M271" s="62">
        <f t="shared" si="31"/>
        <v>4.0725710169149464E-2</v>
      </c>
      <c r="N271" s="62">
        <f t="shared" si="32"/>
        <v>1.8218403218137627E-2</v>
      </c>
      <c r="O271" s="62">
        <f t="shared" si="32"/>
        <v>1.1628411528718372E-4</v>
      </c>
      <c r="P271" s="62">
        <f t="shared" si="32"/>
        <v>1.1504855489393568E-3</v>
      </c>
      <c r="Q271" s="62">
        <f t="shared" si="32"/>
        <v>1.2562085047619681E-3</v>
      </c>
      <c r="R271" s="62">
        <f t="shared" si="32"/>
        <v>1.4071302116306608E-4</v>
      </c>
      <c r="S271" s="62">
        <f t="shared" si="32"/>
        <v>9.0544527121134752E-6</v>
      </c>
      <c r="T271" s="62">
        <f t="shared" si="32"/>
        <v>4.4397497225622268E-3</v>
      </c>
      <c r="U271" s="62">
        <f t="shared" si="32"/>
        <v>3.8584888212328311E-6</v>
      </c>
      <c r="V271" s="62">
        <f t="shared" si="32"/>
        <v>2.117313430288065E-4</v>
      </c>
      <c r="W271" s="62">
        <f t="shared" si="32"/>
        <v>7.3827684520804057E-2</v>
      </c>
      <c r="X271" s="62">
        <f t="shared" si="32"/>
        <v>7.0033119199051808E-2</v>
      </c>
      <c r="Y271" s="62">
        <f t="shared" si="32"/>
        <v>6.9033119199051793E-2</v>
      </c>
      <c r="Z271" s="62">
        <f t="shared" si="32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1.8850403036767199E-2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19</v>
      </c>
      <c r="B272" s="2">
        <v>16</v>
      </c>
      <c r="C272" s="2">
        <v>15</v>
      </c>
      <c r="D272" s="62">
        <f t="shared" si="31"/>
        <v>0.70922489956286816</v>
      </c>
      <c r="E272" s="62">
        <f t="shared" si="31"/>
        <v>5.3914793522211721E-2</v>
      </c>
      <c r="F272" s="62">
        <f t="shared" si="31"/>
        <v>3.3048400974664417E-2</v>
      </c>
      <c r="G272" s="69">
        <f t="shared" si="31"/>
        <v>9.7337263691457676E-3</v>
      </c>
      <c r="H272" s="62">
        <f t="shared" si="31"/>
        <v>2.4240213919887565E-2</v>
      </c>
      <c r="I272" s="62">
        <f t="shared" si="31"/>
        <v>9.9211248494990342E-2</v>
      </c>
      <c r="J272" s="62">
        <f t="shared" si="31"/>
        <v>3.7078543142536847E-3</v>
      </c>
      <c r="K272" s="62">
        <f t="shared" si="31"/>
        <v>1.783203255563592E-4</v>
      </c>
      <c r="L272" s="62">
        <f t="shared" si="31"/>
        <v>4.683439318606831E-4</v>
      </c>
      <c r="M272" s="62">
        <f t="shared" si="31"/>
        <v>4.0725710169149464E-2</v>
      </c>
      <c r="N272" s="62">
        <f t="shared" si="32"/>
        <v>1.8218403218137627E-2</v>
      </c>
      <c r="O272" s="62">
        <f t="shared" si="32"/>
        <v>1.1628411528718372E-4</v>
      </c>
      <c r="P272" s="62">
        <f t="shared" si="32"/>
        <v>1.1504855489393568E-3</v>
      </c>
      <c r="Q272" s="62">
        <f t="shared" si="32"/>
        <v>1.2562085047619681E-3</v>
      </c>
      <c r="R272" s="62">
        <f t="shared" si="32"/>
        <v>1.4071302116306608E-4</v>
      </c>
      <c r="S272" s="62">
        <f t="shared" si="32"/>
        <v>9.0544527121134752E-6</v>
      </c>
      <c r="T272" s="62">
        <f t="shared" si="32"/>
        <v>4.4397497225622268E-3</v>
      </c>
      <c r="U272" s="62">
        <f t="shared" si="32"/>
        <v>3.8584888212328311E-6</v>
      </c>
      <c r="V272" s="62">
        <f t="shared" si="32"/>
        <v>2.117313430288065E-4</v>
      </c>
      <c r="W272" s="62">
        <f t="shared" si="32"/>
        <v>7.3827684520804057E-2</v>
      </c>
      <c r="X272" s="62">
        <f t="shared" si="32"/>
        <v>7.0033119199051808E-2</v>
      </c>
      <c r="Y272" s="62">
        <f t="shared" si="32"/>
        <v>6.9033119199051793E-2</v>
      </c>
      <c r="Z272" s="62">
        <f t="shared" si="32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1.8850403036767199E-2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19</v>
      </c>
      <c r="B273" s="2">
        <v>16</v>
      </c>
      <c r="C273" s="2">
        <v>16</v>
      </c>
      <c r="D273" s="62">
        <f t="shared" si="31"/>
        <v>0.70922489956286816</v>
      </c>
      <c r="E273" s="62">
        <f t="shared" si="31"/>
        <v>5.3914793522211721E-2</v>
      </c>
      <c r="F273" s="62">
        <f t="shared" si="31"/>
        <v>3.3048400974664417E-2</v>
      </c>
      <c r="G273" s="69">
        <f t="shared" si="31"/>
        <v>9.7337263691457676E-3</v>
      </c>
      <c r="H273" s="62">
        <f t="shared" si="31"/>
        <v>2.4240213919887565E-2</v>
      </c>
      <c r="I273" s="62">
        <f t="shared" si="31"/>
        <v>9.9211248494990342E-2</v>
      </c>
      <c r="J273" s="62">
        <f t="shared" si="31"/>
        <v>3.7078543142536847E-3</v>
      </c>
      <c r="K273" s="62">
        <f t="shared" si="31"/>
        <v>1.783203255563592E-4</v>
      </c>
      <c r="L273" s="62">
        <f t="shared" si="31"/>
        <v>4.683439318606831E-4</v>
      </c>
      <c r="M273" s="62">
        <f t="shared" si="31"/>
        <v>4.0725710169149464E-2</v>
      </c>
      <c r="N273" s="62">
        <f t="shared" si="32"/>
        <v>1.8218403218137627E-2</v>
      </c>
      <c r="O273" s="62">
        <f t="shared" si="32"/>
        <v>1.1628411528718372E-4</v>
      </c>
      <c r="P273" s="62">
        <f t="shared" si="32"/>
        <v>1.1504855489393568E-3</v>
      </c>
      <c r="Q273" s="62">
        <f t="shared" si="32"/>
        <v>1.2562085047619681E-3</v>
      </c>
      <c r="R273" s="62">
        <f t="shared" si="32"/>
        <v>1.4071302116306608E-4</v>
      </c>
      <c r="S273" s="62">
        <f t="shared" si="32"/>
        <v>9.0544527121134752E-6</v>
      </c>
      <c r="T273" s="62">
        <f t="shared" si="32"/>
        <v>4.4397497225622268E-3</v>
      </c>
      <c r="U273" s="62">
        <f t="shared" si="32"/>
        <v>3.8584888212328311E-6</v>
      </c>
      <c r="V273" s="62">
        <f t="shared" si="32"/>
        <v>2.117313430288065E-4</v>
      </c>
      <c r="W273" s="62">
        <f t="shared" si="32"/>
        <v>7.3827684520804057E-2</v>
      </c>
      <c r="X273" s="62">
        <f t="shared" si="32"/>
        <v>7.0033119199051808E-2</v>
      </c>
      <c r="Y273" s="62">
        <f t="shared" si="32"/>
        <v>6.9033119199051793E-2</v>
      </c>
      <c r="Z273" s="62">
        <f t="shared" si="32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1.8850403036767199E-2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19</v>
      </c>
      <c r="B274" s="2">
        <v>16</v>
      </c>
      <c r="C274" s="2" t="s">
        <v>57</v>
      </c>
      <c r="D274" s="62">
        <f t="shared" si="31"/>
        <v>0.70922489956286816</v>
      </c>
      <c r="E274" s="62">
        <f t="shared" si="31"/>
        <v>5.3914793522211721E-2</v>
      </c>
      <c r="F274" s="62">
        <f t="shared" si="31"/>
        <v>3.3048400974664417E-2</v>
      </c>
      <c r="G274" s="69">
        <f t="shared" si="31"/>
        <v>9.7337263691457676E-3</v>
      </c>
      <c r="H274" s="62">
        <f t="shared" si="31"/>
        <v>2.4240213919887565E-2</v>
      </c>
      <c r="I274" s="62">
        <f t="shared" si="31"/>
        <v>9.9211248494990342E-2</v>
      </c>
      <c r="J274" s="62">
        <f t="shared" si="31"/>
        <v>3.7078543142536847E-3</v>
      </c>
      <c r="K274" s="62">
        <f t="shared" si="31"/>
        <v>1.783203255563592E-4</v>
      </c>
      <c r="L274" s="62">
        <f t="shared" si="31"/>
        <v>4.683439318606831E-4</v>
      </c>
      <c r="M274" s="62">
        <f t="shared" si="31"/>
        <v>4.0725710169149464E-2</v>
      </c>
      <c r="N274" s="62">
        <f t="shared" si="32"/>
        <v>1.8218403218137627E-2</v>
      </c>
      <c r="O274" s="62">
        <f t="shared" si="32"/>
        <v>1.1628411528718372E-4</v>
      </c>
      <c r="P274" s="62">
        <f t="shared" si="32"/>
        <v>1.1504855489393568E-3</v>
      </c>
      <c r="Q274" s="62">
        <f t="shared" si="32"/>
        <v>1.2562085047619681E-3</v>
      </c>
      <c r="R274" s="62">
        <f t="shared" si="32"/>
        <v>1.4071302116306608E-4</v>
      </c>
      <c r="S274" s="62">
        <f t="shared" si="32"/>
        <v>9.0544527121134752E-6</v>
      </c>
      <c r="T274" s="62">
        <f t="shared" si="32"/>
        <v>4.4397497225622268E-3</v>
      </c>
      <c r="U274" s="62">
        <f t="shared" si="32"/>
        <v>3.8584888212328311E-6</v>
      </c>
      <c r="V274" s="62">
        <f t="shared" si="32"/>
        <v>2.117313430288065E-4</v>
      </c>
      <c r="W274" s="62">
        <f t="shared" si="32"/>
        <v>7.3827684520804057E-2</v>
      </c>
      <c r="X274" s="62">
        <f t="shared" si="32"/>
        <v>7.0033119199051808E-2</v>
      </c>
      <c r="Y274" s="62">
        <f t="shared" si="32"/>
        <v>6.9033119199051793E-2</v>
      </c>
      <c r="Z274" s="62">
        <f t="shared" si="32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1.8850403036767199E-2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Q34" workbookViewId="0">
      <selection activeCell="Y54" sqref="Y54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  <c r="Y53" s="31">
        <v>2</v>
      </c>
      <c r="Z53" t="s">
        <v>403</v>
      </c>
      <c r="AA53" s="67">
        <v>1.4999999999999999E-2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  <c r="Y54" s="31">
        <v>19</v>
      </c>
      <c r="Z54" t="s">
        <v>691</v>
      </c>
      <c r="AA54" s="67">
        <v>0.02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J29" sqref="J29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INDEX(MAPs!$AA$7:$AA$54,MATCH(Results!$D$3,MAPs!$Y$7:$Y$54,0))</f>
        <v>0.02</v>
      </c>
      <c r="K6" s="121">
        <f>INDEX(MAPs!$AA$7:$AA$54,MATCH(Results!$D$3,MAPs!$Y$7:$Y$54,0))</f>
        <v>0.02</v>
      </c>
      <c r="L6" s="121">
        <f>INDEX(MAPs!$AA$7:$AA$54,MATCH(Results!$D$3,MAPs!$Y$7:$Y$54,0))</f>
        <v>0.02</v>
      </c>
      <c r="M6" s="121">
        <f>INDEX(MAPs!$AA$7:$AA$54,MATCH(Results!$D$3,MAPs!$Y$7:$Y$54,0))</f>
        <v>0.02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INDEX(MAPs!$AA$7:$AA$54,MATCH(Results!$D$3,MAPs!$Y$7:$Y$54,0))</f>
        <v>0.02</v>
      </c>
      <c r="K7" s="121">
        <f>INDEX(MAPs!$AA$7:$AA$54,MATCH(Results!$D$3,MAPs!$Y$7:$Y$54,0))</f>
        <v>0.02</v>
      </c>
      <c r="L7" s="121">
        <f>INDEX(MAPs!$AA$7:$AA$54,MATCH(Results!$D$3,MAPs!$Y$7:$Y$54,0))</f>
        <v>0.02</v>
      </c>
      <c r="M7" s="121">
        <f>INDEX(MAPs!$AA$7:$AA$54,MATCH(Results!$D$3,MAPs!$Y$7:$Y$54,0))</f>
        <v>0.02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INDEX(MAPs!$AA$7:$AA$54,MATCH(Results!$D$3,MAPs!$Y$7:$Y$54,0))</f>
        <v>0.02</v>
      </c>
      <c r="K9" s="121">
        <f>INDEX(MAPs!$AA$7:$AA$54,MATCH(Results!$D$3,MAPs!$Y$7:$Y$54,0))</f>
        <v>0.02</v>
      </c>
      <c r="L9" s="121">
        <f>INDEX(MAPs!$AA$7:$AA$54,MATCH(Results!$D$3,MAPs!$Y$7:$Y$54,0))</f>
        <v>0.02</v>
      </c>
      <c r="M9" s="121">
        <f>INDEX(MAPs!$AA$7:$AA$54,MATCH(Results!$D$3,MAPs!$Y$7:$Y$54,0))</f>
        <v>0.02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INDEX(MAPs!$AA$7:$AA$54,MATCH(Results!$D$3,MAPs!$Y$7:$Y$54,0))</f>
        <v>0.02</v>
      </c>
      <c r="K11" s="121">
        <f>INDEX(MAPs!$AA$7:$AA$54,MATCH(Results!$D$3,MAPs!$Y$7:$Y$54,0))</f>
        <v>0.02</v>
      </c>
      <c r="L11" s="121">
        <f>INDEX(MAPs!$AA$7:$AA$54,MATCH(Results!$D$3,MAPs!$Y$7:$Y$54,0))</f>
        <v>0.02</v>
      </c>
      <c r="M11" s="121">
        <f>INDEX(MAPs!$AA$7:$AA$54,MATCH(Results!$D$3,MAPs!$Y$7:$Y$54,0))</f>
        <v>0.02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INDEX(MAPs!$AA$7:$AA$54,MATCH(Results!$D$3,MAPs!$Y$7:$Y$54,0))</f>
        <v>0.02</v>
      </c>
      <c r="K12" s="121">
        <f>INDEX(MAPs!$AA$7:$AA$54,MATCH(Results!$D$3,MAPs!$Y$7:$Y$54,0))</f>
        <v>0.02</v>
      </c>
      <c r="L12" s="121">
        <f>INDEX(MAPs!$AA$7:$AA$54,MATCH(Results!$D$3,MAPs!$Y$7:$Y$54,0))</f>
        <v>0.02</v>
      </c>
      <c r="M12" s="121">
        <f>INDEX(MAPs!$AA$7:$AA$54,MATCH(Results!$D$3,MAPs!$Y$7:$Y$54,0))</f>
        <v>0.02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INDEX(MAPs!$AA$7:$AA$54,MATCH(Results!$D$3,MAPs!$Y$7:$Y$54,0))</f>
        <v>0.02</v>
      </c>
      <c r="K14" s="121">
        <f>INDEX(MAPs!$AA$7:$AA$54,MATCH(Results!$D$3,MAPs!$Y$7:$Y$54,0))</f>
        <v>0.02</v>
      </c>
      <c r="L14" s="121">
        <f>INDEX(MAPs!$AA$7:$AA$54,MATCH(Results!$D$3,MAPs!$Y$7:$Y$54,0))</f>
        <v>0.02</v>
      </c>
      <c r="M14" s="121">
        <f>INDEX(MAPs!$AA$7:$AA$54,MATCH(Results!$D$3,MAPs!$Y$7:$Y$54,0))</f>
        <v>0.02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INDEX(MAPs!$AA$7:$AA$54,MATCH(Results!$D$3,MAPs!$Y$7:$Y$54,0))</f>
        <v>0.02</v>
      </c>
      <c r="K15" s="121">
        <f>INDEX(MAPs!$AA$7:$AA$54,MATCH(Results!$D$3,MAPs!$Y$7:$Y$54,0))</f>
        <v>0.02</v>
      </c>
      <c r="L15" s="121">
        <f>INDEX(MAPs!$AA$7:$AA$54,MATCH(Results!$D$3,MAPs!$Y$7:$Y$54,0))</f>
        <v>0.02</v>
      </c>
      <c r="M15" s="121">
        <f>INDEX(MAPs!$AA$7:$AA$54,MATCH(Results!$D$3,MAPs!$Y$7:$Y$54,0))</f>
        <v>0.02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INDEX(MAPs!$AA$7:$AA$54,MATCH(Results!$D$3,MAPs!$Y$7:$Y$54,0))</f>
        <v>0.02</v>
      </c>
      <c r="K16" s="121">
        <f>INDEX(MAPs!$AA$7:$AA$54,MATCH(Results!$D$3,MAPs!$Y$7:$Y$54,0))</f>
        <v>0.02</v>
      </c>
      <c r="L16" s="121">
        <f>INDEX(MAPs!$AA$7:$AA$54,MATCH(Results!$D$3,MAPs!$Y$7:$Y$54,0))</f>
        <v>0.02</v>
      </c>
      <c r="M16" s="121">
        <f>INDEX(MAPs!$AA$7:$AA$54,MATCH(Results!$D$3,MAPs!$Y$7:$Y$54,0))</f>
        <v>0.02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INDEX(MAPs!$AA$7:$AA$54,MATCH(Results!$D$3,MAPs!$Y$7:$Y$54,0))</f>
        <v>0.02</v>
      </c>
      <c r="K17" s="121">
        <f>INDEX(MAPs!$AA$7:$AA$54,MATCH(Results!$D$3,MAPs!$Y$7:$Y$54,0))</f>
        <v>0.02</v>
      </c>
      <c r="L17" s="121">
        <f>INDEX(MAPs!$AA$7:$AA$54,MATCH(Results!$D$3,MAPs!$Y$7:$Y$54,0))</f>
        <v>0.02</v>
      </c>
      <c r="M17" s="121">
        <f>INDEX(MAPs!$AA$7:$AA$54,MATCH(Results!$D$3,MAPs!$Y$7:$Y$54,0))</f>
        <v>0.02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INDEX(MAPs!$AA$7:$AA$54,MATCH(Results!$D$3,MAPs!$Y$7:$Y$54,0))</f>
        <v>0.02</v>
      </c>
      <c r="K18" s="121">
        <f>INDEX(MAPs!$AA$7:$AA$54,MATCH(Results!$D$3,MAPs!$Y$7:$Y$54,0))</f>
        <v>0.02</v>
      </c>
      <c r="L18" s="121">
        <f>INDEX(MAPs!$AA$7:$AA$54,MATCH(Results!$D$3,MAPs!$Y$7:$Y$54,0))</f>
        <v>0.02</v>
      </c>
      <c r="M18" s="121">
        <f>INDEX(MAPs!$AA$7:$AA$54,MATCH(Results!$D$3,MAPs!$Y$7:$Y$54,0))</f>
        <v>0.02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INDEX(MAPs!$AA$7:$AA$54,MATCH(Results!$D$3,MAPs!$Y$7:$Y$54,0))</f>
        <v>0.02</v>
      </c>
      <c r="K19" s="121">
        <f>INDEX(MAPs!$AA$7:$AA$54,MATCH(Results!$D$3,MAPs!$Y$7:$Y$54,0))</f>
        <v>0.02</v>
      </c>
      <c r="L19" s="121">
        <f>INDEX(MAPs!$AA$7:$AA$54,MATCH(Results!$D$3,MAPs!$Y$7:$Y$54,0))</f>
        <v>0.02</v>
      </c>
      <c r="M19" s="121">
        <f>INDEX(MAPs!$AA$7:$AA$54,MATCH(Results!$D$3,MAPs!$Y$7:$Y$54,0))</f>
        <v>0.02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INDEX(MAPs!$AA$7:$AA$54,MATCH(Results!$D$3,MAPs!$Y$7:$Y$54,0))</f>
        <v>0.02</v>
      </c>
      <c r="K20" s="121">
        <f>INDEX(MAPs!$AA$7:$AA$54,MATCH(Results!$D$3,MAPs!$Y$7:$Y$54,0))</f>
        <v>0.02</v>
      </c>
      <c r="L20" s="121">
        <f>INDEX(MAPs!$AA$7:$AA$54,MATCH(Results!$D$3,MAPs!$Y$7:$Y$54,0))</f>
        <v>0.02</v>
      </c>
      <c r="M20" s="121">
        <f>INDEX(MAPs!$AA$7:$AA$54,MATCH(Results!$D$3,MAPs!$Y$7:$Y$54,0))</f>
        <v>0.02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INDEX(MAPs!$AA$7:$AA$54,MATCH(Results!$D$3,MAPs!$Y$7:$Y$54,0))</f>
        <v>0.02</v>
      </c>
      <c r="K22" s="121">
        <f>INDEX(MAPs!$AA$7:$AA$54,MATCH(Results!$D$3,MAPs!$Y$7:$Y$54,0))</f>
        <v>0.02</v>
      </c>
      <c r="L22" s="121">
        <f>INDEX(MAPs!$AA$7:$AA$54,MATCH(Results!$D$3,MAPs!$Y$7:$Y$54,0))</f>
        <v>0.02</v>
      </c>
      <c r="M22" s="121">
        <f>INDEX(MAPs!$AA$7:$AA$54,MATCH(Results!$D$3,MAPs!$Y$7:$Y$54,0))</f>
        <v>0.02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INDEX(MAPs!$AA$7:$AA$54,MATCH(Results!$D$3,MAPs!$Y$7:$Y$54,0))</f>
        <v>0.02</v>
      </c>
      <c r="K24" s="121">
        <f>INDEX(MAPs!$AA$7:$AA$54,MATCH(Results!$D$3,MAPs!$Y$7:$Y$54,0))</f>
        <v>0.02</v>
      </c>
      <c r="L24" s="121">
        <f>INDEX(MAPs!$AA$7:$AA$54,MATCH(Results!$D$3,MAPs!$Y$7:$Y$54,0))</f>
        <v>0.02</v>
      </c>
      <c r="M24" s="121">
        <f>INDEX(MAPs!$AA$7:$AA$54,MATCH(Results!$D$3,MAPs!$Y$7:$Y$54,0))</f>
        <v>0.02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GlujENzR70WHkZERXjwDHhza/VRQ8xbjjl+W8ah0XK6/UHeOZEqe3ygQRA5GvIk+52TVk2HVbJGvCgAEWFUyrg==" saltValue="7vaDpQY80pXdbIAWOJZRg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F22" sqref="F22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19</v>
      </c>
      <c r="E3" s="74" t="str">
        <f>INDEX(MAPs!$I$7:$J$54,MATCH(Results!$D$3,MAPs!$I$7:$I$54,0),2)</f>
        <v>Defence and Military Veterans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33" t="s">
        <v>669</v>
      </c>
      <c r="M7" s="234"/>
      <c r="N7" s="235"/>
      <c r="O7" s="233" t="s">
        <v>670</v>
      </c>
      <c r="P7" s="234"/>
      <c r="Q7" s="235"/>
      <c r="R7" s="233" t="s">
        <v>671</v>
      </c>
      <c r="S7" s="234"/>
      <c r="T7" s="235"/>
      <c r="U7" s="233" t="s">
        <v>672</v>
      </c>
      <c r="V7" s="234"/>
      <c r="W7" s="235"/>
      <c r="X7" s="233" t="s">
        <v>673</v>
      </c>
      <c r="Y7" s="234"/>
      <c r="Z7" s="235"/>
      <c r="AA7" s="230" t="s">
        <v>674</v>
      </c>
      <c r="AB7" s="231"/>
      <c r="AC7" s="232"/>
      <c r="AP7" s="2"/>
      <c r="AQ7" s="2"/>
    </row>
    <row r="8" spans="3:43" ht="15" customHeight="1" x14ac:dyDescent="0.25">
      <c r="C8" s="241" t="s">
        <v>616</v>
      </c>
      <c r="D8" s="241"/>
      <c r="E8" s="241"/>
      <c r="F8" s="242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55" t="s">
        <v>618</v>
      </c>
      <c r="D9" s="256"/>
      <c r="E9" s="256"/>
      <c r="F9" s="25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 t="str">
        <f>IFERROR(INDEX('Employee Profile (2)'!$AC$4:$AC$50,MATCH(Results!$D$3,'Employee Profile (2)'!$B$4:$B$50,0))*$N9,"")</f>
        <v/>
      </c>
      <c r="N9" s="148" t="str">
        <f>IFERROR(SUMIFS('Employee Profile (2)'!C$4:C$50,'Employee Profile (2)'!$B$4:$B$50,Results!$D$3),"")</f>
        <v/>
      </c>
      <c r="O9" s="150" t="s">
        <v>620</v>
      </c>
      <c r="P9" s="143" t="str">
        <f>IFERROR(INDEX('Employee Profile (2)'!$AC$4:$AC$50,MATCH(Results!$D$3,'Employee Profile (2)'!$B$4:$B$50,0))*$Q9,"")</f>
        <v/>
      </c>
      <c r="Q9" s="148" t="str">
        <f>IFERROR(SUMIFS('Employee Profile (2)'!J$4:J$50,'Employee Profile (2)'!$B$4:$B$50,Results!$D$3),"")</f>
        <v/>
      </c>
      <c r="R9" s="150" t="s">
        <v>627</v>
      </c>
      <c r="S9" s="144" t="str">
        <f>IFERROR(INDEX('Employee Profile (2)'!$AC$4:$AC$50,MATCH(Results!$D$3,'Employee Profile (2)'!$B$4:$B$50,0))*$T9,"")</f>
        <v/>
      </c>
      <c r="T9" s="147" t="str">
        <f>IFERROR(SUMIFS('Employee Profile (2)'!N$4:N$50,'Employee Profile (2)'!$B$4:$B$50,Results!$D$3),"")</f>
        <v/>
      </c>
      <c r="U9" s="150" t="s">
        <v>632</v>
      </c>
      <c r="V9" s="144" t="str">
        <f>IFERROR(INDEX('Employee Profile (2)'!$AC$4:$AC$50,MATCH(Results!$D$3,'Employee Profile (2)'!$B$4:$B$50,0))*$W9,"")</f>
        <v/>
      </c>
      <c r="W9" s="147" t="str">
        <f>IFERROR(SUMIFS('Employee Profile (2)'!S$4:S$50,'Employee Profile (2)'!$B$4:$B$50,Results!$D$3),"")</f>
        <v/>
      </c>
      <c r="X9" s="150" t="s">
        <v>635</v>
      </c>
      <c r="Y9" s="144" t="str">
        <f>IFERROR(INDEX('Employee Profile (2)'!$AC$4:$AC$50,MATCH(Results!$D$3,'Employee Profile (2)'!$B$4:$B$50,0))*$Z9,"")</f>
        <v/>
      </c>
      <c r="Z9" s="147" t="str">
        <f>IFERROR(SUMIFS('Employee Profile (2)'!V$4:V$50,'Employee Profile (2)'!$B$4:$B$50,Results!$D$3),"")</f>
        <v/>
      </c>
      <c r="AA9" s="150" t="s">
        <v>675</v>
      </c>
      <c r="AB9" s="144">
        <f>IFERROR(SUMIFS('Employee Profile (2)'!$AD$4:$AD$50,'Employee Profile (2)'!$B$4:$B$50,Results!$D$3),"")</f>
        <v>0</v>
      </c>
      <c r="AC9" s="147" t="str">
        <f>IFERROR(SUMIFS('Employee Profile (2)'!$AE$4:$AE$50,'Employee Profile (2)'!$B$4:$B$50,Results!$D$3),"")</f>
        <v/>
      </c>
      <c r="AP9" s="2"/>
      <c r="AQ9" s="2"/>
    </row>
    <row r="10" spans="3:43" ht="25.5" customHeight="1" x14ac:dyDescent="0.25">
      <c r="C10" s="239" t="s">
        <v>619</v>
      </c>
      <c r="D10" s="239"/>
      <c r="E10" s="239"/>
      <c r="F10" s="240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 t="str">
        <f>IFERROR(INDEX('Employee Profile (2)'!$AC$4:$AC$50,MATCH(Results!$D$3,'Employee Profile (2)'!$B$4:$B$50,0))*$N10,"")</f>
        <v/>
      </c>
      <c r="N10" s="148" t="str">
        <f>IFERROR(SUMIFS('Employee Profile (2)'!D$4:D$50,'Employee Profile (2)'!$B$4:$B$50,Results!$D$3),"")</f>
        <v/>
      </c>
      <c r="O10" s="150" t="s">
        <v>621</v>
      </c>
      <c r="P10" s="143" t="str">
        <f>IFERROR(INDEX('Employee Profile (2)'!$AC$4:$AC$50,MATCH(Results!$D$3,'Employee Profile (2)'!$B$4:$B$50,0))*$Q10,"")</f>
        <v/>
      </c>
      <c r="Q10" s="148" t="str">
        <f>IFERROR(SUMIFS('Employee Profile (2)'!K$4:K$50,'Employee Profile (2)'!$B$4:$B$50,Results!$D$3),"")</f>
        <v/>
      </c>
      <c r="R10" s="150" t="s">
        <v>628</v>
      </c>
      <c r="S10" s="144" t="str">
        <f>IFERROR(INDEX('Employee Profile (2)'!$AC$4:$AC$50,MATCH(Results!$D$3,'Employee Profile (2)'!$B$4:$B$50,0))*$T10,"")</f>
        <v/>
      </c>
      <c r="T10" s="147" t="str">
        <f>IFERROR(SUMIFS('Employee Profile (2)'!O$4:O$50,'Employee Profile (2)'!$B$4:$B$50,Results!$D$3),"")</f>
        <v/>
      </c>
      <c r="U10" s="150" t="s">
        <v>633</v>
      </c>
      <c r="V10" s="144" t="str">
        <f>IFERROR(INDEX('Employee Profile (2)'!$AC$4:$AC$50,MATCH(Results!$D$3,'Employee Profile (2)'!$B$4:$B$50,0))*$W10,"")</f>
        <v/>
      </c>
      <c r="W10" s="147" t="str">
        <f>IFERROR(SUMIFS('Employee Profile (2)'!T$4:T$50,'Employee Profile (2)'!$B$4:$B$50,Results!$D$3),"")</f>
        <v/>
      </c>
      <c r="X10" s="150" t="s">
        <v>636</v>
      </c>
      <c r="Y10" s="144" t="str">
        <f>IFERROR(INDEX('Employee Profile (2)'!$AC$4:$AC$50,MATCH(Results!$D$3,'Employee Profile (2)'!$B$4:$B$50,0))*$Z10,"")</f>
        <v/>
      </c>
      <c r="Z10" s="147" t="str">
        <f>IFERROR(SUMIFS('Employee Profile (2)'!W$4:W$50,'Employee Profile (2)'!$B$4:$B$50,Results!$D$3),"")</f>
        <v/>
      </c>
      <c r="AA10" s="150" t="s">
        <v>676</v>
      </c>
      <c r="AB10" s="144">
        <f>IFERROR(INDEX('Employee Profile (2)'!$AC$4:$AC$50,MATCH(Results!$D$3,'Employee Profile (2)'!$B$4:$B$50))-$AB$9,"")</f>
        <v>0</v>
      </c>
      <c r="AC10" s="147" t="str">
        <f>IFERROR(100%-$AC$9,"")</f>
        <v/>
      </c>
      <c r="AP10" s="2"/>
      <c r="AQ10" s="2"/>
    </row>
    <row r="11" spans="3:43" ht="25.5" customHeight="1" x14ac:dyDescent="0.25">
      <c r="C11" s="239" t="s">
        <v>624</v>
      </c>
      <c r="D11" s="239"/>
      <c r="E11" s="239"/>
      <c r="F11" s="240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 t="str">
        <f>IFERROR(INDEX('Employee Profile (2)'!$AC$4:$AC$50,MATCH(Results!$D$3,'Employee Profile (2)'!$B$4:$B$50,0))*$N11,"")</f>
        <v/>
      </c>
      <c r="N11" s="148" t="str">
        <f>IFERROR(SUMIFS('Employee Profile (2)'!E$4:E$50,'Employee Profile (2)'!$B$4:$B$50,Results!$D$3),"")</f>
        <v/>
      </c>
      <c r="O11" s="150" t="s">
        <v>622</v>
      </c>
      <c r="P11" s="143" t="str">
        <f>IFERROR(INDEX('Employee Profile (2)'!$AC$4:$AC$50,MATCH(Results!$D$3,'Employee Profile (2)'!$B$4:$B$50,0))*$Q11,"")</f>
        <v/>
      </c>
      <c r="Q11" s="148" t="str">
        <f>IFERROR(SUMIFS('Employee Profile (2)'!L$4:L$50,'Employee Profile (2)'!$B$4:$B$50,Results!$D$3),"")</f>
        <v/>
      </c>
      <c r="R11" s="150" t="s">
        <v>629</v>
      </c>
      <c r="S11" s="144" t="str">
        <f>IFERROR(INDEX('Employee Profile (2)'!$AC$4:$AC$50,MATCH(Results!$D$3,'Employee Profile (2)'!$B$4:$B$50,0))*$T11,"")</f>
        <v/>
      </c>
      <c r="T11" s="147" t="str">
        <f>IFERROR(SUMIFS('Employee Profile (2)'!P$4:P$50,'Employee Profile (2)'!$B$4:$B$50,Results!$D$3),"")</f>
        <v/>
      </c>
      <c r="U11" s="150" t="s">
        <v>53</v>
      </c>
      <c r="V11" s="144" t="str">
        <f>IFERROR(INDEX('Employee Profile (2)'!$AC$4:$AC$50,MATCH(Results!$D$3,'Employee Profile (2)'!$B$4:$B$50,0))*$W11,"")</f>
        <v/>
      </c>
      <c r="W11" s="147" t="str">
        <f>IFERROR(SUMIFS('Employee Profile (2)'!U$4:U$50,'Employee Profile (2)'!$B$4:$B$50,Results!$D$3),"")</f>
        <v/>
      </c>
      <c r="X11" s="150" t="s">
        <v>637</v>
      </c>
      <c r="Y11" s="144" t="str">
        <f>IFERROR(INDEX('Employee Profile (2)'!$AC$4:$AC$50,MATCH(Results!$D$3,'Employee Profile (2)'!$B$4:$B$50,0))*$Z11,"")</f>
        <v/>
      </c>
      <c r="Z11" s="147" t="str">
        <f>IFERROR(SUMIFS('Employee Profile (2)'!X$4:X$50,'Employee Profile (2)'!$B$4:$B$50,Results!$D$3),"")</f>
        <v/>
      </c>
      <c r="AA11" s="3"/>
      <c r="AB11" s="3"/>
      <c r="AC11" s="3"/>
      <c r="AP11" s="2"/>
      <c r="AQ11" s="2"/>
    </row>
    <row r="12" spans="3:43" ht="25.5" customHeight="1" x14ac:dyDescent="0.25">
      <c r="C12" s="239" t="s">
        <v>625</v>
      </c>
      <c r="D12" s="239"/>
      <c r="E12" s="239"/>
      <c r="F12" s="240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 t="str">
        <f>IFERROR(INDEX('Employee Profile (2)'!$AC$4:$AC$50,MATCH(Results!$D$3,'Employee Profile (2)'!$B$4:$B$50,0))*$N12,"")</f>
        <v/>
      </c>
      <c r="N12" s="148" t="str">
        <f>IFERROR(SUMIFS('Employee Profile (2)'!F$4:F$50,'Employee Profile (2)'!$B$4:$B$50,Results!$D$3),"")</f>
        <v/>
      </c>
      <c r="O12" s="150" t="s">
        <v>623</v>
      </c>
      <c r="P12" s="143" t="str">
        <f>IFERROR(INDEX('Employee Profile (2)'!$AC$4:$AC$50,MATCH(Results!$D$3,'Employee Profile (2)'!$B$4:$B$50,0))*$Q12,"")</f>
        <v/>
      </c>
      <c r="Q12" s="148" t="str">
        <f>IFERROR(SUMIFS('Employee Profile (2)'!M$4:M$50,'Employee Profile (2)'!$B$4:$B$50,Results!$D$3),"")</f>
        <v/>
      </c>
      <c r="R12" s="150" t="s">
        <v>630</v>
      </c>
      <c r="S12" s="144" t="str">
        <f>IFERROR(INDEX('Employee Profile (2)'!$AC$4:$AC$50,MATCH(Results!$D$3,'Employee Profile (2)'!$B$4:$B$50,0))*$T12,"")</f>
        <v/>
      </c>
      <c r="T12" s="147" t="str">
        <f>IFERROR(SUMIFS('Employee Profile (2)'!Q$4:Q$50,'Employee Profile (2)'!$B$4:$B$50,Results!$D$3),"")</f>
        <v/>
      </c>
      <c r="U12" s="3"/>
      <c r="V12" s="3"/>
      <c r="W12" s="3"/>
      <c r="X12" s="150" t="s">
        <v>638</v>
      </c>
      <c r="Y12" s="144" t="str">
        <f>IFERROR(INDEX('Employee Profile (2)'!$AC$4:$AC$50,MATCH(Results!$D$3,'Employee Profile (2)'!$B$4:$B$50,0))*$Z12,"")</f>
        <v/>
      </c>
      <c r="Z12" s="147" t="str">
        <f>IFERROR(SUMIFS('Employee Profile (2)'!Y$4:Y$50,'Employee Profile (2)'!$B$4:$B$50,Results!$D$3),"")</f>
        <v/>
      </c>
      <c r="AA12" s="3"/>
      <c r="AB12" s="3"/>
      <c r="AC12" s="3"/>
      <c r="AP12" s="2"/>
      <c r="AQ12" s="2"/>
    </row>
    <row r="13" spans="3:43" ht="25.5" customHeight="1" x14ac:dyDescent="0.25">
      <c r="C13" s="239" t="s">
        <v>626</v>
      </c>
      <c r="D13" s="239"/>
      <c r="E13" s="239"/>
      <c r="F13" s="240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 t="str">
        <f>IFERROR(INDEX('Employee Profile (2)'!$AC$4:$AC$50,MATCH(Results!$D$3,'Employee Profile (2)'!$B$4:$B$50,0))*$N13,"")</f>
        <v/>
      </c>
      <c r="N13" s="148" t="str">
        <f>IFERROR(SUMIFS('Employee Profile (2)'!G$4:G$50,'Employee Profile (2)'!$B$4:$B$50,Results!$D$3),"")</f>
        <v/>
      </c>
      <c r="O13" s="3"/>
      <c r="P13" s="3"/>
      <c r="Q13" s="3"/>
      <c r="R13" s="150" t="s">
        <v>53</v>
      </c>
      <c r="S13" s="144" t="str">
        <f>IFERROR(INDEX('Employee Profile (2)'!$AC$4:$AC$50,MATCH(Results!$D$3,'Employee Profile (2)'!$B$4:$B$50,0))*$T13,"")</f>
        <v/>
      </c>
      <c r="T13" s="147" t="str">
        <f>IFERROR(SUMIFS('Employee Profile (2)'!R$4:R$50,'Employee Profile (2)'!$B$4:$B$50,Results!$D$3),"")</f>
        <v/>
      </c>
      <c r="U13" s="3"/>
      <c r="V13" s="3"/>
      <c r="W13" s="3"/>
      <c r="X13" s="150" t="s">
        <v>53</v>
      </c>
      <c r="Y13" s="144" t="str">
        <f>IFERROR(INDEX('Employee Profile (2)'!$AC$4:$AC$50,MATCH(Results!$D$3,'Employee Profile (2)'!$B$4:$B$50,0))*$Z13,"")</f>
        <v/>
      </c>
      <c r="Z13" s="147" t="str">
        <f>IFERROR(SUMIFS('Employee Profile (2)'!Z$4:Z$50,'Employee Profile (2)'!$B$4:$B$50,Results!$D$3),"")</f>
        <v/>
      </c>
      <c r="AA13" s="3"/>
      <c r="AB13" s="3"/>
      <c r="AC13" s="3"/>
      <c r="AP13" s="2"/>
      <c r="AQ13" s="2"/>
    </row>
    <row r="14" spans="3:43" ht="25.5" customHeight="1" x14ac:dyDescent="0.25">
      <c r="C14" s="258" t="s">
        <v>631</v>
      </c>
      <c r="D14" s="258"/>
      <c r="E14" s="258"/>
      <c r="F14" s="259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 t="str">
        <f>IFERROR(INDEX('Employee Profile (2)'!$AC$4:$AC$50,MATCH(Results!$D$3,'Employee Profile (2)'!$B$4:$B$50,0))*$N14,"")</f>
        <v/>
      </c>
      <c r="N14" s="148" t="str">
        <f>IFERROR(SUMIFS('Employee Profile (2)'!H$4:H$50,'Employee Profile (2)'!$B$4:$B$50,Results!$D$3),"")</f>
        <v/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60" t="s">
        <v>0</v>
      </c>
      <c r="D15" s="260"/>
      <c r="E15" s="260"/>
      <c r="F15" s="261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 t="str">
        <f>IFERROR(INDEX('Employee Profile (2)'!$AC$4:$AC$50,MATCH(Results!$D$3,'Employee Profile (2)'!$B$4:$B$50,0))*$N15,"")</f>
        <v/>
      </c>
      <c r="N15" s="148" t="str">
        <f>IFERROR(SUMIFS('Employee Profile (2)'!I$4:I$50,'Employee Profile (2)'!$B$4:$B$50,Results!$D$3),"")</f>
        <v/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62" t="s">
        <v>655</v>
      </c>
      <c r="D16" s="262"/>
      <c r="E16" s="262"/>
      <c r="F16" s="263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64" t="s">
        <v>634</v>
      </c>
      <c r="D17" s="265"/>
      <c r="E17" s="265"/>
      <c r="F17" s="266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52" t="s">
        <v>641</v>
      </c>
      <c r="G26" s="253"/>
      <c r="H26" s="254"/>
      <c r="I26" s="249" t="s">
        <v>318</v>
      </c>
      <c r="J26" s="250"/>
      <c r="K26" s="250"/>
      <c r="L26" s="250"/>
      <c r="M26" s="250"/>
      <c r="N26" s="250"/>
      <c r="O26" s="251"/>
      <c r="P26" s="243" t="s">
        <v>319</v>
      </c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5"/>
      <c r="AP26" s="2"/>
      <c r="AR26" s="3"/>
    </row>
    <row r="27" spans="2:44" x14ac:dyDescent="0.25">
      <c r="C27" s="19"/>
      <c r="D27" s="267" t="s">
        <v>733</v>
      </c>
      <c r="E27" s="268"/>
      <c r="F27" s="246" t="s">
        <v>602</v>
      </c>
      <c r="G27" s="247"/>
      <c r="H27" s="248"/>
      <c r="I27" s="246" t="s">
        <v>1</v>
      </c>
      <c r="J27" s="247"/>
      <c r="K27" s="247"/>
      <c r="L27" s="247"/>
      <c r="M27" s="247"/>
      <c r="N27" s="247"/>
      <c r="O27" s="248"/>
      <c r="P27" s="246" t="s">
        <v>2</v>
      </c>
      <c r="Q27" s="247"/>
      <c r="R27" s="247"/>
      <c r="S27" s="247"/>
      <c r="T27" s="247"/>
      <c r="U27" s="247"/>
      <c r="V27" s="247"/>
      <c r="W27" s="246" t="s">
        <v>3</v>
      </c>
      <c r="X27" s="247"/>
      <c r="Y27" s="247"/>
      <c r="Z27" s="247"/>
      <c r="AA27" s="247"/>
      <c r="AB27" s="247"/>
      <c r="AC27" s="247"/>
      <c r="AD27" s="246" t="s">
        <v>4</v>
      </c>
      <c r="AE27" s="247"/>
      <c r="AF27" s="247"/>
      <c r="AG27" s="247"/>
      <c r="AH27" s="247"/>
      <c r="AI27" s="247"/>
      <c r="AJ27" s="248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3816</v>
      </c>
      <c r="G29" s="87">
        <f t="shared" ref="G29:G44" si="4">SUMIFS($K$64:$K$509,$A$64:$A$509,B29,$C$64:$C$509,"Total")</f>
        <v>442.76100628930817</v>
      </c>
      <c r="H29" s="83">
        <f t="shared" ref="H29:H44" si="5">SUMIFS($J$64:$J$509,$A$64:$A$509,B29,$C$64:$C$509,"Total")</f>
        <v>1689576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3816</v>
      </c>
      <c r="K29" s="88">
        <f t="shared" ref="K29:K44" si="8">SUMIFS($M$64:$M$509,$A$64:$A$509,$B29,$C$64:$C$509,"Total")</f>
        <v>463.25526804315814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1767782.1028526914</v>
      </c>
      <c r="N29" s="88">
        <f t="shared" ref="N29:N44" si="11">SUMIFS($S$64:$S$509,$A$64:$A$509,$B29,$C$64:$C$509,"Compensation Budget")</f>
        <v>1860533</v>
      </c>
      <c r="O29" s="89">
        <f t="shared" ref="O29:O44" si="12">SUMIFS($S$64:$S$509,$A$64:$A$509,$B29,$C$64:$C$509,"Under/(Over)")</f>
        <v>92750.897147308569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3816</v>
      </c>
      <c r="R29" s="88">
        <f t="shared" ref="R29:R44" si="15">SUMIFS($U$64:$U$509,$A$64:$A$509,$B29,$C$64:$C$509,"Total")</f>
        <v>504.54127355822806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1925329.4998981983</v>
      </c>
      <c r="U29" s="88">
        <f t="shared" ref="U29:U44" si="18">SUMIFS($AA$64:$AA$509,$A$64:$A$509,$B29,$C$64:$C$509,"Compensation Budget")</f>
        <v>1826081</v>
      </c>
      <c r="V29" s="89">
        <f t="shared" ref="V29:V44" si="19">SUMIFS($AA$64:$AA$509,$A$64:$A$509,$B29,$C$64:$C$509,"Under/(Over)")</f>
        <v>-99248.499898198294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3816</v>
      </c>
      <c r="Y29" s="88">
        <f t="shared" ref="Y29:Y44" si="22">SUMIFS($AC$64:$AC$509,$A$64:$A$509,$B29,$C$64:$C$509,"Total")</f>
        <v>548.99724261894596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2094973.4778338976</v>
      </c>
      <c r="AB29" s="88">
        <f t="shared" ref="AB29:AB44" si="25">SUMIFS($AI$64:$AI$509,$A$64:$A$509,$B29,$C$64:$C$509,"Compensation Budget")</f>
        <v>1862487</v>
      </c>
      <c r="AC29" s="89">
        <f t="shared" ref="AC29:AC44" si="26">SUMIFS($AI$64:$AI$509,$A$64:$A$509,$B29,$C$64:$C$509,"Under/(Over)")</f>
        <v>-232486.47783389757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3816</v>
      </c>
      <c r="AF29" s="88">
        <f t="shared" ref="AF29:AF44" si="29">SUMIFS($AK$64:$AK$509,$A$64:$A$509,$B29,$C$64:$C$509,"Total")</f>
        <v>596.25652189814809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2275314.8875633329</v>
      </c>
      <c r="AI29" s="88">
        <f t="shared" ref="AI29:AI44" si="32">SUMIFS($AQ$64:$AQ$509,$A$64:$A$509,$B29,$C$64:$C$509,"Compensation Budget")</f>
        <v>2004036.0120000001</v>
      </c>
      <c r="AJ29" s="89">
        <f t="shared" ref="AJ29:AJ44" si="33">SUMIFS($AQ$64:$AQ$509,$A$64:$A$509,$B29,$C$64:$C$509,"Under/(Over)")</f>
        <v>-271278.87556333281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Force Employment</v>
      </c>
      <c r="D30" s="222">
        <f t="shared" si="2"/>
        <v>0</v>
      </c>
      <c r="E30" s="223">
        <f t="shared" si="2"/>
        <v>0</v>
      </c>
      <c r="F30" s="80">
        <f t="shared" si="3"/>
        <v>1907</v>
      </c>
      <c r="G30" s="155">
        <f t="shared" si="4"/>
        <v>995.41898269533294</v>
      </c>
      <c r="H30" s="155">
        <f t="shared" si="5"/>
        <v>1898264</v>
      </c>
      <c r="I30" s="23">
        <f t="shared" si="6"/>
        <v>0</v>
      </c>
      <c r="J30" s="22">
        <f t="shared" si="7"/>
        <v>1907</v>
      </c>
      <c r="K30" s="22">
        <f t="shared" si="8"/>
        <v>404.6492975327505</v>
      </c>
      <c r="L30" s="22">
        <f t="shared" si="9"/>
        <v>0</v>
      </c>
      <c r="M30" s="22">
        <f t="shared" si="10"/>
        <v>771666.21039495524</v>
      </c>
      <c r="N30" s="22">
        <f t="shared" si="11"/>
        <v>2170263</v>
      </c>
      <c r="O30" s="91">
        <f t="shared" si="12"/>
        <v>1398596.7896050448</v>
      </c>
      <c r="P30" s="23">
        <f t="shared" si="13"/>
        <v>0</v>
      </c>
      <c r="Q30" s="22">
        <f t="shared" si="14"/>
        <v>1907</v>
      </c>
      <c r="R30" s="22">
        <f t="shared" si="15"/>
        <v>441.04106568339472</v>
      </c>
      <c r="S30" s="22">
        <f t="shared" si="16"/>
        <v>0</v>
      </c>
      <c r="T30" s="22">
        <f t="shared" si="17"/>
        <v>841065.31225823378</v>
      </c>
      <c r="U30" s="22">
        <f t="shared" si="18"/>
        <v>2107120</v>
      </c>
      <c r="V30" s="91">
        <f t="shared" si="19"/>
        <v>1266054.6877417662</v>
      </c>
      <c r="W30" s="23">
        <f t="shared" si="20"/>
        <v>0</v>
      </c>
      <c r="X30" s="22">
        <f t="shared" si="21"/>
        <v>1907</v>
      </c>
      <c r="Y30" s="22">
        <f t="shared" si="22"/>
        <v>480.25741423728294</v>
      </c>
      <c r="Z30" s="22">
        <f t="shared" si="23"/>
        <v>0</v>
      </c>
      <c r="AA30" s="22">
        <f t="shared" si="24"/>
        <v>915850.88895049854</v>
      </c>
      <c r="AB30" s="22">
        <f t="shared" si="25"/>
        <v>2121672</v>
      </c>
      <c r="AC30" s="91">
        <f t="shared" si="26"/>
        <v>1205821.1110495015</v>
      </c>
      <c r="AD30" s="23">
        <f t="shared" si="27"/>
        <v>0</v>
      </c>
      <c r="AE30" s="22">
        <f t="shared" si="28"/>
        <v>1907</v>
      </c>
      <c r="AF30" s="22">
        <f t="shared" si="29"/>
        <v>521.98332940611044</v>
      </c>
      <c r="AG30" s="22">
        <f t="shared" si="30"/>
        <v>0</v>
      </c>
      <c r="AH30" s="22">
        <f t="shared" si="31"/>
        <v>995422.20917745261</v>
      </c>
      <c r="AI30" s="22">
        <f t="shared" si="32"/>
        <v>2282919.0720000002</v>
      </c>
      <c r="AJ30" s="91">
        <f t="shared" si="33"/>
        <v>1287496.8628225476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Landward Defence</v>
      </c>
      <c r="D31" s="222">
        <f t="shared" si="2"/>
        <v>0</v>
      </c>
      <c r="E31" s="223">
        <f t="shared" si="2"/>
        <v>0</v>
      </c>
      <c r="F31" s="80">
        <f t="shared" si="3"/>
        <v>40246</v>
      </c>
      <c r="G31" s="155">
        <f t="shared" si="4"/>
        <v>262.98191124583809</v>
      </c>
      <c r="H31" s="155">
        <f t="shared" si="5"/>
        <v>10583970</v>
      </c>
      <c r="I31" s="23">
        <f t="shared" si="6"/>
        <v>0</v>
      </c>
      <c r="J31" s="22">
        <f t="shared" si="7"/>
        <v>40246</v>
      </c>
      <c r="K31" s="22">
        <f t="shared" si="8"/>
        <v>266.49394470196415</v>
      </c>
      <c r="L31" s="22">
        <f t="shared" si="9"/>
        <v>0</v>
      </c>
      <c r="M31" s="22">
        <f t="shared" si="10"/>
        <v>10725315.298475249</v>
      </c>
      <c r="N31" s="22">
        <f t="shared" si="11"/>
        <v>11295190</v>
      </c>
      <c r="O31" s="91">
        <f t="shared" si="12"/>
        <v>569874.70152475126</v>
      </c>
      <c r="P31" s="23">
        <f t="shared" si="13"/>
        <v>0</v>
      </c>
      <c r="Q31" s="22">
        <f t="shared" si="14"/>
        <v>40246</v>
      </c>
      <c r="R31" s="22">
        <f t="shared" si="15"/>
        <v>290.52341386732093</v>
      </c>
      <c r="S31" s="22">
        <f t="shared" si="16"/>
        <v>0</v>
      </c>
      <c r="T31" s="22">
        <f t="shared" si="17"/>
        <v>11692405.314504199</v>
      </c>
      <c r="U31" s="22">
        <f t="shared" si="18"/>
        <v>11340926</v>
      </c>
      <c r="V31" s="91">
        <f t="shared" si="19"/>
        <v>-351479.31450419873</v>
      </c>
      <c r="W31" s="23">
        <f t="shared" si="20"/>
        <v>0</v>
      </c>
      <c r="X31" s="22">
        <f t="shared" si="21"/>
        <v>40246</v>
      </c>
      <c r="Y31" s="22">
        <f t="shared" si="22"/>
        <v>316.42368748616803</v>
      </c>
      <c r="Z31" s="22">
        <f t="shared" si="23"/>
        <v>0</v>
      </c>
      <c r="AA31" s="22">
        <f t="shared" si="24"/>
        <v>12734787.726568319</v>
      </c>
      <c r="AB31" s="22">
        <f t="shared" si="25"/>
        <v>11846685</v>
      </c>
      <c r="AC31" s="91">
        <f t="shared" si="26"/>
        <v>-888102.7265683189</v>
      </c>
      <c r="AD31" s="23">
        <f t="shared" si="27"/>
        <v>0</v>
      </c>
      <c r="AE31" s="22">
        <f t="shared" si="28"/>
        <v>40246</v>
      </c>
      <c r="AF31" s="22">
        <f t="shared" si="29"/>
        <v>343.98830432620275</v>
      </c>
      <c r="AG31" s="22">
        <f t="shared" si="30"/>
        <v>0</v>
      </c>
      <c r="AH31" s="22">
        <f t="shared" si="31"/>
        <v>13844153.295912355</v>
      </c>
      <c r="AI31" s="22">
        <f t="shared" si="32"/>
        <v>12747033.060000001</v>
      </c>
      <c r="AJ31" s="91">
        <f t="shared" si="33"/>
        <v>-1097120.2359123547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Air Defence</v>
      </c>
      <c r="D32" s="222">
        <f t="shared" si="2"/>
        <v>0</v>
      </c>
      <c r="E32" s="223">
        <f t="shared" si="2"/>
        <v>0</v>
      </c>
      <c r="F32" s="80">
        <f t="shared" si="3"/>
        <v>10261</v>
      </c>
      <c r="G32" s="155">
        <f t="shared" si="4"/>
        <v>324.05896111490108</v>
      </c>
      <c r="H32" s="155">
        <f t="shared" si="5"/>
        <v>3325169</v>
      </c>
      <c r="I32" s="23">
        <f t="shared" si="6"/>
        <v>0</v>
      </c>
      <c r="J32" s="22">
        <f t="shared" si="7"/>
        <v>10261</v>
      </c>
      <c r="K32" s="22">
        <f t="shared" si="8"/>
        <v>347.76700358053637</v>
      </c>
      <c r="L32" s="22">
        <f t="shared" si="9"/>
        <v>0</v>
      </c>
      <c r="M32" s="22">
        <f t="shared" si="10"/>
        <v>3568437.2237398834</v>
      </c>
      <c r="N32" s="22">
        <f t="shared" si="11"/>
        <v>3499610</v>
      </c>
      <c r="O32" s="91">
        <f t="shared" si="12"/>
        <v>-68827.223739883397</v>
      </c>
      <c r="P32" s="23">
        <f t="shared" si="13"/>
        <v>0</v>
      </c>
      <c r="Q32" s="22">
        <f t="shared" si="14"/>
        <v>10261</v>
      </c>
      <c r="R32" s="22">
        <f t="shared" si="15"/>
        <v>379.1048021892716</v>
      </c>
      <c r="S32" s="22">
        <f t="shared" si="16"/>
        <v>0</v>
      </c>
      <c r="T32" s="22">
        <f t="shared" si="17"/>
        <v>3889994.3752641156</v>
      </c>
      <c r="U32" s="22">
        <f t="shared" si="18"/>
        <v>3326786</v>
      </c>
      <c r="V32" s="91">
        <f t="shared" si="19"/>
        <v>-563208.37526411563</v>
      </c>
      <c r="W32" s="23">
        <f t="shared" si="20"/>
        <v>0</v>
      </c>
      <c r="X32" s="22">
        <f t="shared" si="21"/>
        <v>10261</v>
      </c>
      <c r="Y32" s="22">
        <f t="shared" si="22"/>
        <v>412.88056577950238</v>
      </c>
      <c r="Z32" s="22">
        <f t="shared" si="23"/>
        <v>0</v>
      </c>
      <c r="AA32" s="22">
        <f t="shared" si="24"/>
        <v>4236567.4854634739</v>
      </c>
      <c r="AB32" s="22">
        <f t="shared" si="25"/>
        <v>3341452</v>
      </c>
      <c r="AC32" s="91">
        <f t="shared" si="26"/>
        <v>-895115.48546347395</v>
      </c>
      <c r="AD32" s="23">
        <f t="shared" si="27"/>
        <v>0</v>
      </c>
      <c r="AE32" s="22">
        <f t="shared" si="28"/>
        <v>10261</v>
      </c>
      <c r="AF32" s="22">
        <f t="shared" si="29"/>
        <v>448.8245488015923</v>
      </c>
      <c r="AG32" s="22">
        <f t="shared" si="30"/>
        <v>0</v>
      </c>
      <c r="AH32" s="22">
        <f t="shared" si="31"/>
        <v>4605388.6952531384</v>
      </c>
      <c r="AI32" s="22">
        <f t="shared" si="32"/>
        <v>3595402.3520000004</v>
      </c>
      <c r="AJ32" s="91">
        <f t="shared" si="33"/>
        <v>-1009986.343253138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Maritime Defence</v>
      </c>
      <c r="D33" s="222">
        <f t="shared" si="2"/>
        <v>0</v>
      </c>
      <c r="E33" s="223">
        <f t="shared" si="2"/>
        <v>0</v>
      </c>
      <c r="F33" s="80">
        <f t="shared" si="3"/>
        <v>7480</v>
      </c>
      <c r="G33" s="155">
        <f t="shared" si="4"/>
        <v>281.12486631016043</v>
      </c>
      <c r="H33" s="155">
        <f t="shared" si="5"/>
        <v>2102814</v>
      </c>
      <c r="I33" s="23">
        <f t="shared" si="6"/>
        <v>0</v>
      </c>
      <c r="J33" s="22">
        <f t="shared" si="7"/>
        <v>7480</v>
      </c>
      <c r="K33" s="22">
        <f t="shared" si="8"/>
        <v>297.89287175010088</v>
      </c>
      <c r="L33" s="22">
        <f t="shared" si="9"/>
        <v>0</v>
      </c>
      <c r="M33" s="22">
        <f t="shared" si="10"/>
        <v>2228238.6806907547</v>
      </c>
      <c r="N33" s="22">
        <f t="shared" si="11"/>
        <v>2263018</v>
      </c>
      <c r="O33" s="91">
        <f t="shared" si="12"/>
        <v>34779.319309245329</v>
      </c>
      <c r="P33" s="23">
        <f t="shared" si="13"/>
        <v>0</v>
      </c>
      <c r="Q33" s="22">
        <f t="shared" si="14"/>
        <v>7480</v>
      </c>
      <c r="R33" s="22">
        <f t="shared" si="15"/>
        <v>324.73202060302344</v>
      </c>
      <c r="S33" s="22">
        <f t="shared" si="16"/>
        <v>0</v>
      </c>
      <c r="T33" s="22">
        <f t="shared" si="17"/>
        <v>2428995.5141106155</v>
      </c>
      <c r="U33" s="22">
        <f t="shared" si="18"/>
        <v>2213552</v>
      </c>
      <c r="V33" s="91">
        <f t="shared" si="19"/>
        <v>-215443.51411061548</v>
      </c>
      <c r="W33" s="23">
        <f t="shared" si="20"/>
        <v>0</v>
      </c>
      <c r="X33" s="22">
        <f t="shared" si="21"/>
        <v>7480</v>
      </c>
      <c r="Y33" s="22">
        <f t="shared" si="22"/>
        <v>353.65875252693166</v>
      </c>
      <c r="Z33" s="22">
        <f t="shared" si="23"/>
        <v>0</v>
      </c>
      <c r="AA33" s="22">
        <f t="shared" si="24"/>
        <v>2645367.4689014489</v>
      </c>
      <c r="AB33" s="22">
        <f t="shared" si="25"/>
        <v>2277163</v>
      </c>
      <c r="AC33" s="91">
        <f t="shared" si="26"/>
        <v>-368204.46890144888</v>
      </c>
      <c r="AD33" s="23">
        <f t="shared" si="27"/>
        <v>0</v>
      </c>
      <c r="AE33" s="22">
        <f t="shared" si="28"/>
        <v>7480</v>
      </c>
      <c r="AF33" s="22">
        <f t="shared" si="29"/>
        <v>384.44193635069968</v>
      </c>
      <c r="AG33" s="22">
        <f t="shared" si="30"/>
        <v>0</v>
      </c>
      <c r="AH33" s="22">
        <f t="shared" si="31"/>
        <v>2875625.6839032336</v>
      </c>
      <c r="AI33" s="22">
        <f t="shared" si="32"/>
        <v>2450227.3880000003</v>
      </c>
      <c r="AJ33" s="91">
        <f t="shared" si="33"/>
        <v>-425398.29590323335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Military Health Support</v>
      </c>
      <c r="D34" s="222">
        <f t="shared" si="2"/>
        <v>0</v>
      </c>
      <c r="E34" s="223">
        <f t="shared" si="2"/>
        <v>0</v>
      </c>
      <c r="F34" s="80">
        <f t="shared" si="3"/>
        <v>8002</v>
      </c>
      <c r="G34" s="155">
        <f t="shared" si="4"/>
        <v>391.94051487128218</v>
      </c>
      <c r="H34" s="155">
        <f t="shared" si="5"/>
        <v>3136308</v>
      </c>
      <c r="I34" s="23">
        <f t="shared" si="6"/>
        <v>0</v>
      </c>
      <c r="J34" s="22">
        <f t="shared" si="7"/>
        <v>8002</v>
      </c>
      <c r="K34" s="22">
        <f t="shared" si="8"/>
        <v>412.30891710636718</v>
      </c>
      <c r="L34" s="22">
        <f t="shared" si="9"/>
        <v>0</v>
      </c>
      <c r="M34" s="22">
        <f t="shared" si="10"/>
        <v>3299295.9546851502</v>
      </c>
      <c r="N34" s="22">
        <f t="shared" si="11"/>
        <v>3362501</v>
      </c>
      <c r="O34" s="91">
        <f t="shared" si="12"/>
        <v>63205.04531484982</v>
      </c>
      <c r="P34" s="23">
        <f t="shared" si="13"/>
        <v>0</v>
      </c>
      <c r="Q34" s="22">
        <f t="shared" si="14"/>
        <v>8002</v>
      </c>
      <c r="R34" s="22">
        <f t="shared" si="15"/>
        <v>449.33687510231005</v>
      </c>
      <c r="S34" s="22">
        <f t="shared" si="16"/>
        <v>0</v>
      </c>
      <c r="T34" s="22">
        <f t="shared" si="17"/>
        <v>3595593.6745686848</v>
      </c>
      <c r="U34" s="22">
        <f t="shared" si="18"/>
        <v>3277455</v>
      </c>
      <c r="V34" s="91">
        <f t="shared" si="19"/>
        <v>-318138.67456868477</v>
      </c>
      <c r="W34" s="23">
        <f t="shared" si="20"/>
        <v>0</v>
      </c>
      <c r="X34" s="22">
        <f t="shared" si="21"/>
        <v>8002</v>
      </c>
      <c r="Y34" s="22">
        <f t="shared" si="22"/>
        <v>489.23397218938157</v>
      </c>
      <c r="Z34" s="22">
        <f t="shared" si="23"/>
        <v>0</v>
      </c>
      <c r="AA34" s="22">
        <f t="shared" si="24"/>
        <v>3914850.2454594313</v>
      </c>
      <c r="AB34" s="22">
        <f t="shared" si="25"/>
        <v>3322375</v>
      </c>
      <c r="AC34" s="91">
        <f t="shared" si="26"/>
        <v>-592475.24545943132</v>
      </c>
      <c r="AD34" s="23">
        <f t="shared" si="27"/>
        <v>0</v>
      </c>
      <c r="AE34" s="22">
        <f t="shared" si="28"/>
        <v>8002</v>
      </c>
      <c r="AF34" s="22">
        <f t="shared" si="29"/>
        <v>531.67839143694766</v>
      </c>
      <c r="AG34" s="22">
        <f t="shared" si="30"/>
        <v>0</v>
      </c>
      <c r="AH34" s="22">
        <f t="shared" si="31"/>
        <v>4254490.4882784551</v>
      </c>
      <c r="AI34" s="22">
        <f t="shared" si="32"/>
        <v>3574875.5</v>
      </c>
      <c r="AJ34" s="91">
        <f t="shared" si="33"/>
        <v>-679614.9882784551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Defence Intelligence</v>
      </c>
      <c r="D35" s="222">
        <f t="shared" si="2"/>
        <v>0</v>
      </c>
      <c r="E35" s="223">
        <f t="shared" si="2"/>
        <v>0</v>
      </c>
      <c r="F35" s="80">
        <f t="shared" si="3"/>
        <v>880</v>
      </c>
      <c r="G35" s="155">
        <f t="shared" si="4"/>
        <v>395.37727272727273</v>
      </c>
      <c r="H35" s="155">
        <f t="shared" si="5"/>
        <v>347932</v>
      </c>
      <c r="I35" s="23">
        <f t="shared" si="6"/>
        <v>0</v>
      </c>
      <c r="J35" s="22">
        <f t="shared" si="7"/>
        <v>880</v>
      </c>
      <c r="K35" s="22">
        <f t="shared" si="8"/>
        <v>419.50206072169533</v>
      </c>
      <c r="L35" s="22">
        <f t="shared" si="9"/>
        <v>0</v>
      </c>
      <c r="M35" s="22">
        <f t="shared" si="10"/>
        <v>369161.81343509187</v>
      </c>
      <c r="N35" s="22">
        <f t="shared" si="11"/>
        <v>404891</v>
      </c>
      <c r="O35" s="91">
        <f t="shared" si="12"/>
        <v>35729.18656490813</v>
      </c>
      <c r="P35" s="23">
        <f t="shared" si="13"/>
        <v>0</v>
      </c>
      <c r="Q35" s="22">
        <f t="shared" si="14"/>
        <v>880</v>
      </c>
      <c r="R35" s="22">
        <f t="shared" si="15"/>
        <v>457.11418369864464</v>
      </c>
      <c r="S35" s="22">
        <f t="shared" si="16"/>
        <v>0</v>
      </c>
      <c r="T35" s="22">
        <f t="shared" si="17"/>
        <v>402260.48165480728</v>
      </c>
      <c r="U35" s="22">
        <f t="shared" si="18"/>
        <v>413116</v>
      </c>
      <c r="V35" s="91">
        <f t="shared" si="19"/>
        <v>10855.518345192715</v>
      </c>
      <c r="W35" s="23">
        <f t="shared" si="20"/>
        <v>0</v>
      </c>
      <c r="X35" s="22">
        <f t="shared" si="21"/>
        <v>880</v>
      </c>
      <c r="Y35" s="22">
        <f t="shared" si="22"/>
        <v>497.63503492353925</v>
      </c>
      <c r="Z35" s="22">
        <f t="shared" si="23"/>
        <v>0</v>
      </c>
      <c r="AA35" s="22">
        <f t="shared" si="24"/>
        <v>437918.83073271456</v>
      </c>
      <c r="AB35" s="22">
        <f t="shared" si="25"/>
        <v>415048</v>
      </c>
      <c r="AC35" s="91">
        <f t="shared" si="26"/>
        <v>-22870.830732714559</v>
      </c>
      <c r="AD35" s="23">
        <f t="shared" si="27"/>
        <v>0</v>
      </c>
      <c r="AE35" s="22">
        <f t="shared" si="28"/>
        <v>880</v>
      </c>
      <c r="AF35" s="22">
        <f t="shared" si="29"/>
        <v>540.73619425921925</v>
      </c>
      <c r="AG35" s="22">
        <f t="shared" si="30"/>
        <v>0</v>
      </c>
      <c r="AH35" s="22">
        <f t="shared" si="31"/>
        <v>475847.8509481129</v>
      </c>
      <c r="AI35" s="22">
        <f t="shared" si="32"/>
        <v>446591.64800000004</v>
      </c>
      <c r="AJ35" s="91">
        <f t="shared" si="33"/>
        <v>-29256.202948112856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>General Support</v>
      </c>
      <c r="D36" s="222">
        <f t="shared" si="2"/>
        <v>0</v>
      </c>
      <c r="E36" s="223">
        <f t="shared" si="2"/>
        <v>0</v>
      </c>
      <c r="F36" s="80">
        <f t="shared" si="3"/>
        <v>5005</v>
      </c>
      <c r="G36" s="155">
        <f t="shared" si="4"/>
        <v>340.45734265734268</v>
      </c>
      <c r="H36" s="155">
        <f t="shared" si="5"/>
        <v>1703989</v>
      </c>
      <c r="I36" s="23">
        <f t="shared" si="6"/>
        <v>0</v>
      </c>
      <c r="J36" s="22">
        <f t="shared" si="7"/>
        <v>5005</v>
      </c>
      <c r="K36" s="22">
        <f t="shared" si="8"/>
        <v>339.5796790227426</v>
      </c>
      <c r="L36" s="22">
        <f t="shared" si="9"/>
        <v>0</v>
      </c>
      <c r="M36" s="22">
        <f t="shared" si="10"/>
        <v>1699596.2935088268</v>
      </c>
      <c r="N36" s="22">
        <f t="shared" si="11"/>
        <v>2028553</v>
      </c>
      <c r="O36" s="91">
        <f t="shared" si="12"/>
        <v>328956.70649117325</v>
      </c>
      <c r="P36" s="23">
        <f t="shared" si="13"/>
        <v>0</v>
      </c>
      <c r="Q36" s="22">
        <f t="shared" si="14"/>
        <v>5005</v>
      </c>
      <c r="R36" s="22">
        <f t="shared" si="15"/>
        <v>370.15770999395244</v>
      </c>
      <c r="S36" s="22">
        <f t="shared" si="16"/>
        <v>0</v>
      </c>
      <c r="T36" s="22">
        <f t="shared" si="17"/>
        <v>1852639.338519732</v>
      </c>
      <c r="U36" s="22">
        <f t="shared" si="18"/>
        <v>1942935</v>
      </c>
      <c r="V36" s="91">
        <f t="shared" si="19"/>
        <v>90295.661480267998</v>
      </c>
      <c r="W36" s="23">
        <f t="shared" si="20"/>
        <v>0</v>
      </c>
      <c r="X36" s="22">
        <f t="shared" si="21"/>
        <v>5005</v>
      </c>
      <c r="Y36" s="22">
        <f t="shared" si="22"/>
        <v>403.1125870796717</v>
      </c>
      <c r="Z36" s="22">
        <f t="shared" si="23"/>
        <v>0</v>
      </c>
      <c r="AA36" s="22">
        <f t="shared" si="24"/>
        <v>2017578.4983337568</v>
      </c>
      <c r="AB36" s="22">
        <f t="shared" si="25"/>
        <v>1929814</v>
      </c>
      <c r="AC36" s="91">
        <f t="shared" si="26"/>
        <v>-87764.498333756812</v>
      </c>
      <c r="AD36" s="23">
        <f t="shared" si="27"/>
        <v>0</v>
      </c>
      <c r="AE36" s="22">
        <f t="shared" si="28"/>
        <v>5005</v>
      </c>
      <c r="AF36" s="22">
        <f t="shared" si="29"/>
        <v>438.18056358513286</v>
      </c>
      <c r="AG36" s="22">
        <f t="shared" si="30"/>
        <v>0</v>
      </c>
      <c r="AH36" s="22">
        <f t="shared" si="31"/>
        <v>2193093.72074359</v>
      </c>
      <c r="AI36" s="22">
        <f t="shared" si="32"/>
        <v>2076479.8640000001</v>
      </c>
      <c r="AJ36" s="91">
        <f t="shared" si="33"/>
        <v>-116613.85674358997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77597</v>
      </c>
      <c r="G45" s="92">
        <f>IFERROR(H45/F45,0)</f>
        <v>319.44562289779242</v>
      </c>
      <c r="H45" s="92">
        <f>SUM(H29:H38)</f>
        <v>24788022</v>
      </c>
      <c r="I45" s="25">
        <f>SUM(I29:I38)</f>
        <v>0</v>
      </c>
      <c r="J45" s="92">
        <f>SUM(J29:J38)</f>
        <v>77597</v>
      </c>
      <c r="K45" s="92">
        <f>IFERROR(M45/J45,0)</f>
        <v>314.8252326479452</v>
      </c>
      <c r="L45" s="92">
        <f t="shared" ref="L45:Q45" si="34">SUM(L29:L38)</f>
        <v>0</v>
      </c>
      <c r="M45" s="92">
        <f t="shared" si="34"/>
        <v>24429493.577782605</v>
      </c>
      <c r="N45" s="92">
        <f>INDEX('ENE17'!$C$2:$C$48,MATCH(Results!$D$3,'ENE17'!$A$2:$A$48,0))</f>
        <v>27094559</v>
      </c>
      <c r="O45" s="129">
        <f>N45-M45</f>
        <v>2665065.4222173952</v>
      </c>
      <c r="P45" s="25">
        <f t="shared" si="34"/>
        <v>0</v>
      </c>
      <c r="Q45" s="24">
        <f t="shared" si="34"/>
        <v>77597</v>
      </c>
      <c r="R45" s="92">
        <f>IFERROR(T45/Q45,0)</f>
        <v>343.16124992948937</v>
      </c>
      <c r="S45" s="24">
        <f>SUM(S29:S38)</f>
        <v>0</v>
      </c>
      <c r="T45" s="24">
        <f>SUM(T29:T38)</f>
        <v>26628283.510778587</v>
      </c>
      <c r="U45" s="207">
        <f>INDEX('ENE17'!$D$2:$D$48,MATCH(Results!$D$3,'ENE17'!$A$2:$A$48,0))</f>
        <v>26447971</v>
      </c>
      <c r="V45" s="24">
        <f>U45-T45</f>
        <v>-180312.51077858731</v>
      </c>
      <c r="W45" s="25">
        <f t="shared" ref="W45:X45" si="35">SUM(W29:W38)</f>
        <v>0</v>
      </c>
      <c r="X45" s="24">
        <f t="shared" si="35"/>
        <v>77597</v>
      </c>
      <c r="Y45" s="92">
        <f>IFERROR(AA45/X45,0)</f>
        <v>373.69865616252611</v>
      </c>
      <c r="Z45" s="24">
        <f t="shared" ref="Z45:AA45" si="36">SUM(Z29:Z38)</f>
        <v>0</v>
      </c>
      <c r="AA45" s="24">
        <f t="shared" si="36"/>
        <v>28997894.622243538</v>
      </c>
      <c r="AB45" s="207">
        <f>INDEX('ENE17'!$E$2:$E$48,MATCH(Results!$D$3,'ENE17'!$A$2:$A$48,0))</f>
        <v>27116696</v>
      </c>
      <c r="AC45" s="24">
        <f>AB45-AA45</f>
        <v>-1881198.6222435385</v>
      </c>
      <c r="AD45" s="25">
        <f t="shared" ref="AD45:AE45" si="37">SUM(AD29:AD38)</f>
        <v>0</v>
      </c>
      <c r="AE45" s="24">
        <f t="shared" si="37"/>
        <v>77597</v>
      </c>
      <c r="AF45" s="92">
        <f>IFERROR(AH45/AE45,0)</f>
        <v>406.19272435506105</v>
      </c>
      <c r="AG45" s="24">
        <f t="shared" ref="AG45:AH45" si="38">SUM(AG29:AG38)</f>
        <v>0</v>
      </c>
      <c r="AH45" s="24">
        <f t="shared" si="38"/>
        <v>31519336.83177967</v>
      </c>
      <c r="AI45" s="207">
        <f>INDEX('ENE17'!$F$2:$F$48,MATCH(Results!$D$3,'ENE17'!$A$2:$A$48,0))</f>
        <v>29177565</v>
      </c>
      <c r="AJ45" s="24">
        <f>AI45-AH45</f>
        <v>-2341771.83177967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52" t="s">
        <v>641</v>
      </c>
      <c r="G48" s="253"/>
      <c r="H48" s="254"/>
      <c r="I48" s="249" t="s">
        <v>318</v>
      </c>
      <c r="J48" s="250"/>
      <c r="K48" s="250"/>
      <c r="L48" s="250"/>
      <c r="M48" s="251"/>
      <c r="N48" s="244" t="s">
        <v>319</v>
      </c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5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67" t="s">
        <v>733</v>
      </c>
      <c r="E49" s="268"/>
      <c r="F49" s="246" t="s">
        <v>602</v>
      </c>
      <c r="G49" s="247"/>
      <c r="H49" s="248"/>
      <c r="I49" s="246" t="s">
        <v>1</v>
      </c>
      <c r="J49" s="247"/>
      <c r="K49" s="247"/>
      <c r="L49" s="247"/>
      <c r="M49" s="248"/>
      <c r="N49" s="246" t="s">
        <v>2</v>
      </c>
      <c r="O49" s="247"/>
      <c r="P49" s="247"/>
      <c r="Q49" s="247"/>
      <c r="R49" s="247"/>
      <c r="S49" s="246" t="s">
        <v>3</v>
      </c>
      <c r="T49" s="247"/>
      <c r="U49" s="247"/>
      <c r="V49" s="247"/>
      <c r="W49" s="248"/>
      <c r="X49" s="247" t="s">
        <v>4</v>
      </c>
      <c r="Y49" s="247"/>
      <c r="Z49" s="247"/>
      <c r="AA49" s="247"/>
      <c r="AB49" s="248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52243</v>
      </c>
      <c r="G51" s="193">
        <f>IFERROR(H51/F51,"")</f>
        <v>213.72710219550945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11165745</v>
      </c>
      <c r="I51" s="97">
        <f>SUMIFS($N$64:$N$509,$B$64:$B$509,$B51)-SUMIFS($O$64:$O$509,$B$64:$B$509,$B51)</f>
        <v>0</v>
      </c>
      <c r="J51" s="80">
        <f>SUMIFS($P$64:$P$509,$B$64:$B$509,$B51)</f>
        <v>52243</v>
      </c>
      <c r="K51" s="80">
        <f>IFERROR(M51/J51,0)</f>
        <v>233.83236136357186</v>
      </c>
      <c r="L51" s="80">
        <f>SUMIFS($R$64:$R$509,$B$64:$B$509,$B51)+SUMIFS($Q$64:$Q$509,$B$64:$B$509,$B51)</f>
        <v>0</v>
      </c>
      <c r="M51" s="98">
        <f>SUMIFS($S$64:$S$509,$B$64:$B$509,$B51)</f>
        <v>12216104.054717084</v>
      </c>
      <c r="N51" s="80">
        <f>SUMIFS($V$64:$V$509,$B$64:$B$509,$B51)-SUMIFS($W$64:$W$509,$B$64:$B$509,$B51)</f>
        <v>0</v>
      </c>
      <c r="O51" s="80">
        <f>SUMIFS($X$64:$X$509,$B$64:$B$509,$B51)</f>
        <v>52243</v>
      </c>
      <c r="P51" s="80">
        <f>IFERROR(R51/O51,0)</f>
        <v>254.92489963605695</v>
      </c>
      <c r="Q51" s="80">
        <f>SUMIFS($Z$64:$Z$509,$B$64:$B$509,$B51)+SUMIFS($Y$64:$Y$509,$B$64:$B$509,$B51)</f>
        <v>0</v>
      </c>
      <c r="R51" s="80">
        <f>SUMIFS($AA$64:$AA$509,$B$64:$B$509,$B51)</f>
        <v>13318041.531686524</v>
      </c>
      <c r="S51" s="97">
        <f>SUMIFS($AD$64:$AD$509,$B$64:$B$509,$B51)-SUMIFS($AE$64:$AE$509,$B$64:$B$509,$B51)</f>
        <v>0</v>
      </c>
      <c r="T51" s="80">
        <f>SUMIFS($AF$64:$AF$509,$B$64:$B$509,$B51)</f>
        <v>52243</v>
      </c>
      <c r="U51" s="80">
        <f>IFERROR(W51/T51,0)</f>
        <v>277.66033203396915</v>
      </c>
      <c r="V51" s="80">
        <f>SUMIFS($AH$64:$AH$509,$B$64:$B$509,$B51)+SUMIFS($AG$64:$AG$509,$B$64:$B$509,$B51)</f>
        <v>0</v>
      </c>
      <c r="W51" s="98">
        <f>SUMIFS($AI$64:$AI$509,$B$64:$B$509,$B51)</f>
        <v>14505808.726450652</v>
      </c>
      <c r="X51" s="80">
        <f>SUMIFS($AL$64:$AL$509,$B$64:$B$509,$B51)-SUMIFS($AM$64:$AM$509,$B$64:$B$509,$B51)</f>
        <v>0</v>
      </c>
      <c r="Y51" s="80">
        <f>SUMIFS($AN$64:$AN$509,$B$64:$B$509,$B51)</f>
        <v>52243</v>
      </c>
      <c r="Z51" s="80">
        <f>IFERROR(AB51/Y51,0)</f>
        <v>301.8576312945379</v>
      </c>
      <c r="AA51" s="80">
        <f>SUMIFS($AP$64:$AP$509,$B$64:$B$509,$B51)+SUMIFS($AO$64:$AO$509,$B$64:$B$509,$B51)</f>
        <v>0</v>
      </c>
      <c r="AB51" s="98">
        <f>SUMIFS($AQ$64:$AQ$509,$B$64:$B$509,$B51)</f>
        <v>15769948.231720543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23573</v>
      </c>
      <c r="G52" s="192">
        <f t="shared" ref="G52:G55" si="40">IFERROR(H52/F52,"")</f>
        <v>411.0027149705171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9688567</v>
      </c>
      <c r="I52" s="97">
        <f>SUMIFS($N$64:$N$509,$B$64:$B$509,$B52)-SUMIFS($O$64:$O$509,$B$64:$B$509,$B52)</f>
        <v>0</v>
      </c>
      <c r="J52" s="80">
        <f>SUMIFS($P$64:$P$509,$B$64:$B$509,$B52)</f>
        <v>23573</v>
      </c>
      <c r="K52" s="80">
        <f t="shared" ref="K52:K56" si="41">IFERROR(M52/J52,0)</f>
        <v>449.66564549441745</v>
      </c>
      <c r="L52" s="80">
        <f>SUMIFS($R$64:$R$509,$B$64:$B$509,$B52)+SUMIFS($Q$64:$Q$509,$B$64:$B$509,$B52)</f>
        <v>0</v>
      </c>
      <c r="M52" s="98">
        <f>SUMIFS($S$64:$S$509,$B$64:$B$509,$B52)</f>
        <v>10599968.261239903</v>
      </c>
      <c r="N52" s="80">
        <f>SUMIFS($V$64:$V$509,$B$64:$B$509,$B52)-SUMIFS($W$64:$W$509,$B$64:$B$509,$B52)</f>
        <v>0</v>
      </c>
      <c r="O52" s="80">
        <f>SUMIFS($X$64:$X$509,$B$64:$B$509,$B52)</f>
        <v>23573</v>
      </c>
      <c r="P52" s="80">
        <f t="shared" ref="P52:P55" si="42">IFERROR(R52/O52,0)</f>
        <v>490.22713913073102</v>
      </c>
      <c r="Q52" s="80">
        <f>SUMIFS($Z$64:$Z$509,$B$64:$B$509,$B52)+SUMIFS($Y$64:$Y$509,$B$64:$B$509,$B52)</f>
        <v>0</v>
      </c>
      <c r="R52" s="80">
        <f>SUMIFS($AA$64:$AA$509,$B$64:$B$509,$B52)</f>
        <v>11556124.350728722</v>
      </c>
      <c r="S52" s="97">
        <f>SUMIFS($AD$64:$AD$509,$B$64:$B$509,$B52)-SUMIFS($AE$64:$AE$509,$B$64:$B$509,$B52)</f>
        <v>0</v>
      </c>
      <c r="T52" s="80">
        <f>SUMIFS($AF$64:$AF$509,$B$64:$B$509,$B52)</f>
        <v>23573</v>
      </c>
      <c r="U52" s="80">
        <f t="shared" ref="U52:U55" si="43">IFERROR(W52/T52,0)</f>
        <v>533.94796042845678</v>
      </c>
      <c r="V52" s="80">
        <f>SUMIFS($AH$64:$AH$509,$B$64:$B$509,$B52)+SUMIFS($AG$64:$AG$509,$B$64:$B$509,$B52)</f>
        <v>0</v>
      </c>
      <c r="W52" s="98">
        <f>SUMIFS($AI$64:$AI$509,$B$64:$B$509,$B52)</f>
        <v>12586755.271180011</v>
      </c>
      <c r="X52" s="80">
        <f>SUMIFS($AL$64:$AL$509,$B$64:$B$509,$B52)-SUMIFS($AM$64:$AM$509,$B$64:$B$509,$B52)</f>
        <v>0</v>
      </c>
      <c r="Y52" s="80">
        <f>SUMIFS($AN$64:$AN$509,$B$64:$B$509,$B52)</f>
        <v>23573</v>
      </c>
      <c r="Z52" s="80">
        <f t="shared" ref="Z52:Z55" si="44">IFERROR(AB52/Y52,0)</f>
        <v>580.47998930493645</v>
      </c>
      <c r="AA52" s="80">
        <f>SUMIFS($AP$64:$AP$509,$B$64:$B$509,$B52)+SUMIFS($AO$64:$AO$509,$B$64:$B$509,$B52)</f>
        <v>0</v>
      </c>
      <c r="AB52" s="98">
        <f>SUMIFS($AQ$64:$AQ$509,$B$64:$B$509,$B52)</f>
        <v>13683654.787885267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1358</v>
      </c>
      <c r="G53" s="192">
        <f t="shared" si="40"/>
        <v>768.2297496318115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1043256</v>
      </c>
      <c r="I53" s="97">
        <f>SUMIFS($N$64:$N$509,$B$64:$B$509,$B53)-SUMIFS($O$64:$O$509,$B$64:$B$509,$B53)</f>
        <v>0</v>
      </c>
      <c r="J53" s="80">
        <f>SUMIFS($P$64:$P$509,$B$64:$B$509,$B53)</f>
        <v>1358</v>
      </c>
      <c r="K53" s="80">
        <f t="shared" si="41"/>
        <v>842.19724048003343</v>
      </c>
      <c r="L53" s="80">
        <f>SUMIFS($R$64:$R$509,$B$64:$B$509,$B53)+SUMIFS($Q$64:$Q$509,$B$64:$B$509,$B53)</f>
        <v>0</v>
      </c>
      <c r="M53" s="98">
        <f>SUMIFS($S$64:$S$509,$B$64:$B$509,$B53)</f>
        <v>1143703.8525718853</v>
      </c>
      <c r="N53" s="80">
        <f>SUMIFS($V$64:$V$509,$B$64:$B$509,$B53)-SUMIFS($W$64:$W$509,$B$64:$B$509,$B53)</f>
        <v>0</v>
      </c>
      <c r="O53" s="80">
        <f>SUMIFS($X$64:$X$509,$B$64:$B$509,$B53)</f>
        <v>1358</v>
      </c>
      <c r="P53" s="80">
        <f t="shared" si="42"/>
        <v>918.13810775250272</v>
      </c>
      <c r="Q53" s="80">
        <f>SUMIFS($Z$64:$Z$509,$B$64:$B$509,$B53)+SUMIFS($Y$64:$Y$509,$B$64:$B$509,$B53)</f>
        <v>0</v>
      </c>
      <c r="R53" s="80">
        <f>SUMIFS($AA$64:$AA$509,$B$64:$B$509,$B53)</f>
        <v>1246831.5503278987</v>
      </c>
      <c r="S53" s="97">
        <f>SUMIFS($AD$64:$AD$509,$B$64:$B$509,$B53)-SUMIFS($AE$64:$AE$509,$B$64:$B$509,$B53)</f>
        <v>0</v>
      </c>
      <c r="T53" s="80">
        <f>SUMIFS($AF$64:$AF$509,$B$64:$B$509,$B53)</f>
        <v>1358</v>
      </c>
      <c r="U53" s="80">
        <f t="shared" si="43"/>
        <v>999.99111242481865</v>
      </c>
      <c r="V53" s="80">
        <f>SUMIFS($AH$64:$AH$509,$B$64:$B$509,$B53)+SUMIFS($AG$64:$AG$509,$B$64:$B$509,$B53)</f>
        <v>0</v>
      </c>
      <c r="W53" s="98">
        <f>SUMIFS($AI$64:$AI$509,$B$64:$B$509,$B53)</f>
        <v>1357987.9306729038</v>
      </c>
      <c r="X53" s="80">
        <f>SUMIFS($AL$64:$AL$509,$B$64:$B$509,$B53)-SUMIFS($AM$64:$AM$509,$B$64:$B$509,$B53)</f>
        <v>0</v>
      </c>
      <c r="Y53" s="80">
        <f>SUMIFS($AN$64:$AN$509,$B$64:$B$509,$B53)</f>
        <v>1358</v>
      </c>
      <c r="Z53" s="80">
        <f t="shared" si="44"/>
        <v>1087.1037182383347</v>
      </c>
      <c r="AA53" s="80">
        <f>SUMIFS($AP$64:$AP$509,$B$64:$B$509,$B53)+SUMIFS($AO$64:$AO$509,$B$64:$B$509,$B53)</f>
        <v>0</v>
      </c>
      <c r="AB53" s="98">
        <f>SUMIFS($AQ$64:$AQ$509,$B$64:$B$509,$B53)</f>
        <v>1476286.8493676586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417</v>
      </c>
      <c r="G54" s="192">
        <f t="shared" si="40"/>
        <v>1043.9112709832134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435311</v>
      </c>
      <c r="I54" s="97">
        <f>SUMIFS($N$64:$N$509,$B$64:$B$509,$B54)-SUMIFS($O$64:$O$509,$B$64:$B$509,$B54)</f>
        <v>0</v>
      </c>
      <c r="J54" s="80">
        <f>SUMIFS($P$64:$P$509,$B$64:$B$509,$B54)</f>
        <v>417</v>
      </c>
      <c r="K54" s="80">
        <f t="shared" si="41"/>
        <v>1098.6878700086745</v>
      </c>
      <c r="L54" s="80">
        <f>SUMIFS($R$64:$R$509,$B$64:$B$509,$B54)+SUMIFS($Q$64:$Q$509,$B$64:$B$509,$B54)</f>
        <v>0</v>
      </c>
      <c r="M54" s="98">
        <f>SUMIFS($S$64:$S$509,$B$64:$B$509,$B54)</f>
        <v>458152.84179361723</v>
      </c>
      <c r="N54" s="80">
        <f>SUMIFS($V$64:$V$509,$B$64:$B$509,$B54)-SUMIFS($W$64:$W$509,$B$64:$B$509,$B54)</f>
        <v>0</v>
      </c>
      <c r="O54" s="80">
        <f>SUMIFS($X$64:$X$509,$B$64:$B$509,$B54)</f>
        <v>417</v>
      </c>
      <c r="P54" s="80">
        <f t="shared" si="42"/>
        <v>1186.5624939201421</v>
      </c>
      <c r="Q54" s="80">
        <f>SUMIFS($Z$64:$Z$509,$B$64:$B$509,$B54)+SUMIFS($Y$64:$Y$509,$B$64:$B$509,$B54)</f>
        <v>0</v>
      </c>
      <c r="R54" s="80">
        <f>SUMIFS($AA$64:$AA$509,$B$64:$B$509,$B54)</f>
        <v>494796.55996469921</v>
      </c>
      <c r="S54" s="97">
        <f>SUMIFS($AD$64:$AD$509,$B$64:$B$509,$B54)-SUMIFS($AE$64:$AE$509,$B$64:$B$509,$B54)</f>
        <v>0</v>
      </c>
      <c r="T54" s="80">
        <f>SUMIFS($AF$64:$AF$509,$B$64:$B$509,$B54)</f>
        <v>417</v>
      </c>
      <c r="U54" s="80">
        <f t="shared" si="43"/>
        <v>1280.2565259932198</v>
      </c>
      <c r="V54" s="80">
        <f>SUMIFS($AH$64:$AH$509,$B$64:$B$509,$B54)+SUMIFS($AG$64:$AG$509,$B$64:$B$509,$B54)</f>
        <v>0</v>
      </c>
      <c r="W54" s="98">
        <f>SUMIFS($AI$64:$AI$509,$B$64:$B$509,$B54)</f>
        <v>533866.97133917268</v>
      </c>
      <c r="X54" s="80">
        <f>SUMIFS($AL$64:$AL$509,$B$64:$B$509,$B54)-SUMIFS($AM$64:$AM$509,$B$64:$B$509,$B54)</f>
        <v>0</v>
      </c>
      <c r="Y54" s="80">
        <f>SUMIFS($AN$64:$AN$509,$B$64:$B$509,$B54)</f>
        <v>417</v>
      </c>
      <c r="Z54" s="80">
        <f t="shared" si="44"/>
        <v>1378.7401005160661</v>
      </c>
      <c r="AA54" s="80">
        <f>SUMIFS($AP$64:$AP$509,$B$64:$B$509,$B54)+SUMIFS($AO$64:$AO$509,$B$64:$B$509,$B54)</f>
        <v>0</v>
      </c>
      <c r="AB54" s="98">
        <f>SUMIFS($AQ$64:$AQ$509,$B$64:$B$509,$B54)</f>
        <v>574934.62191519956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6</v>
      </c>
      <c r="G55" s="192">
        <f t="shared" si="40"/>
        <v>409190.5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2455143</v>
      </c>
      <c r="I55" s="101">
        <f>SUMIFS($N$64:$N$509,$B$64:$B$509,$B55)-SUMIFS($O$64:$O$509,$B$64:$B$509,$B55)</f>
        <v>0</v>
      </c>
      <c r="J55" s="102">
        <f>SUMIFS($P$64:$P$509,$B$64:$B$509,$B55)</f>
        <v>6</v>
      </c>
      <c r="K55" s="102">
        <f t="shared" si="41"/>
        <v>1927.4279100184565</v>
      </c>
      <c r="L55" s="102">
        <f>SUMIFS($R$64:$R$509,$B$64:$B$509,$B55)+SUMIFS($Q$64:$Q$509,$B$64:$B$509,$B55)</f>
        <v>0</v>
      </c>
      <c r="M55" s="103">
        <f>SUMIFS($S$64:$S$509,$B$64:$B$509,$B55)</f>
        <v>11564.567460110738</v>
      </c>
      <c r="N55" s="80">
        <f>SUMIFS($V$64:$V$509,$B$64:$B$509,$B55)-SUMIFS($W$64:$W$509,$B$64:$B$509,$B55)</f>
        <v>0</v>
      </c>
      <c r="O55" s="80">
        <f>SUMIFS($X$64:$X$509,$B$64:$B$509,$B55)</f>
        <v>6</v>
      </c>
      <c r="P55" s="80">
        <f t="shared" si="42"/>
        <v>2081.5863451234154</v>
      </c>
      <c r="Q55" s="80">
        <f>SUMIFS($Z$64:$Z$509,$B$64:$B$509,$B55)+SUMIFS($Y$64:$Y$509,$B$64:$B$509,$B55)</f>
        <v>0</v>
      </c>
      <c r="R55" s="80">
        <f>SUMIFS($AA$64:$AA$509,$B$64:$B$509,$B55)</f>
        <v>12489.518070740492</v>
      </c>
      <c r="S55" s="101">
        <f>SUMIFS($AD$64:$AD$509,$B$64:$B$509,$B55)-SUMIFS($AE$64:$AE$509,$B$64:$B$509,$B55)</f>
        <v>0</v>
      </c>
      <c r="T55" s="102">
        <f>SUMIFS($AF$64:$AF$509,$B$64:$B$509,$B55)</f>
        <v>6</v>
      </c>
      <c r="U55" s="102">
        <f t="shared" si="43"/>
        <v>2245.9537667992272</v>
      </c>
      <c r="V55" s="102">
        <f>SUMIFS($AH$64:$AH$509,$B$64:$B$509,$B55)+SUMIFS($AG$64:$AG$509,$B$64:$B$509,$B55)</f>
        <v>0</v>
      </c>
      <c r="W55" s="103">
        <f>SUMIFS($AI$64:$AI$509,$B$64:$B$509,$B55)</f>
        <v>13475.722600795363</v>
      </c>
      <c r="X55" s="80">
        <f>SUMIFS($AL$64:$AL$509,$B$64:$B$509,$B55)-SUMIFS($AM$64:$AM$509,$B$64:$B$509,$B55)</f>
        <v>0</v>
      </c>
      <c r="Y55" s="80">
        <f>SUMIFS($AN$64:$AN$509,$B$64:$B$509,$B55)</f>
        <v>6</v>
      </c>
      <c r="Z55" s="80">
        <f t="shared" si="44"/>
        <v>2418.7234818341417</v>
      </c>
      <c r="AA55" s="80">
        <f>SUMIFS($AP$64:$AP$509,$B$64:$B$509,$B55)+SUMIFS($AO$64:$AO$509,$B$64:$B$509,$B55)</f>
        <v>0</v>
      </c>
      <c r="AB55" s="98">
        <f>SUMIFS($AQ$64:$AQ$509,$B$64:$B$509,$B55)</f>
        <v>14512.340891004849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77597</v>
      </c>
      <c r="G56" s="92">
        <f t="shared" ref="G56" si="45">IFERROR(H56/F56,0)</f>
        <v>319.44562289779242</v>
      </c>
      <c r="H56" s="92">
        <f>SUM(H51:H55)</f>
        <v>24788022</v>
      </c>
      <c r="I56" s="92">
        <f>SUM(I51:I55)</f>
        <v>0</v>
      </c>
      <c r="J56" s="92">
        <f>SUM(J51:J55)</f>
        <v>77597</v>
      </c>
      <c r="K56" s="92">
        <f t="shared" si="41"/>
        <v>314.82523264794514</v>
      </c>
      <c r="L56" s="92">
        <f>SUM(L51:L55)</f>
        <v>0</v>
      </c>
      <c r="M56" s="92">
        <f>SUM(M51:M55)</f>
        <v>24429493.577782601</v>
      </c>
      <c r="N56" s="92">
        <f t="shared" ref="N56:O56" si="46">SUM(N51:N55)</f>
        <v>0</v>
      </c>
      <c r="O56" s="92">
        <f t="shared" si="46"/>
        <v>77597</v>
      </c>
      <c r="P56" s="92">
        <f>IFERROR(R56/O56,0)</f>
        <v>343.16124992948926</v>
      </c>
      <c r="Q56" s="92">
        <f t="shared" ref="Q56" si="47">SUM(Q51:Q55)</f>
        <v>0</v>
      </c>
      <c r="R56" s="92">
        <f t="shared" ref="R56:T56" si="48">SUM(R51:R55)</f>
        <v>26628283.51077858</v>
      </c>
      <c r="S56" s="92">
        <f t="shared" si="48"/>
        <v>0</v>
      </c>
      <c r="T56" s="92">
        <f t="shared" si="48"/>
        <v>77597</v>
      </c>
      <c r="U56" s="92">
        <f>IFERROR(W56/T56,0)</f>
        <v>373.69865616252605</v>
      </c>
      <c r="V56" s="92">
        <f t="shared" ref="V56" si="49">SUM(V51:V55)</f>
        <v>0</v>
      </c>
      <c r="W56" s="92">
        <f t="shared" ref="W56:Y56" si="50">SUM(W51:W55)</f>
        <v>28997894.622243535</v>
      </c>
      <c r="X56" s="92">
        <f t="shared" si="50"/>
        <v>0</v>
      </c>
      <c r="Y56" s="92">
        <f t="shared" si="50"/>
        <v>77597</v>
      </c>
      <c r="Z56" s="92">
        <f>IFERROR(AB56/Y56,0)</f>
        <v>406.19272435506105</v>
      </c>
      <c r="AA56" s="92">
        <f t="shared" ref="AA56" si="51">SUM(AA51:AA55)</f>
        <v>0</v>
      </c>
      <c r="AB56" s="104">
        <f t="shared" ref="AB56" si="52">SUM(AB51:AB55)</f>
        <v>31519336.83177967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6" t="s">
        <v>733</v>
      </c>
      <c r="E62" s="238"/>
      <c r="F62" s="236" t="s">
        <v>602</v>
      </c>
      <c r="G62" s="237"/>
      <c r="H62" s="237"/>
      <c r="I62" s="237"/>
      <c r="J62" s="237"/>
      <c r="K62" s="238"/>
      <c r="L62" s="237" t="s">
        <v>1</v>
      </c>
      <c r="M62" s="237"/>
      <c r="N62" s="237"/>
      <c r="O62" s="237"/>
      <c r="P62" s="237"/>
      <c r="Q62" s="237"/>
      <c r="R62" s="237"/>
      <c r="S62" s="238"/>
      <c r="T62" s="236" t="s">
        <v>2</v>
      </c>
      <c r="U62" s="237"/>
      <c r="V62" s="237"/>
      <c r="W62" s="237"/>
      <c r="X62" s="237"/>
      <c r="Y62" s="237"/>
      <c r="Z62" s="237"/>
      <c r="AA62" s="238"/>
      <c r="AB62" s="236" t="s">
        <v>3</v>
      </c>
      <c r="AC62" s="237"/>
      <c r="AD62" s="237"/>
      <c r="AE62" s="237"/>
      <c r="AF62" s="237"/>
      <c r="AG62" s="237"/>
      <c r="AH62" s="237"/>
      <c r="AI62" s="238"/>
      <c r="AJ62" s="236" t="s">
        <v>4</v>
      </c>
      <c r="AK62" s="237"/>
      <c r="AL62" s="237"/>
      <c r="AM62" s="237"/>
      <c r="AN62" s="237"/>
      <c r="AO62" s="237"/>
      <c r="AP62" s="237"/>
      <c r="AQ62" s="238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1</v>
      </c>
      <c r="J64" s="211">
        <v>102</v>
      </c>
      <c r="K64" s="217">
        <f>IFERROR(IF(J64="",G64,J64)/IF(I64="",F64,I64),"")</f>
        <v>102</v>
      </c>
      <c r="L64" s="34">
        <f t="shared" ref="L64:L80" si="54">IF(I64="",F64,I64)</f>
        <v>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111.59511645493808</v>
      </c>
      <c r="N64" s="57">
        <v>0</v>
      </c>
      <c r="O64" s="57">
        <v>0</v>
      </c>
      <c r="P64" s="61">
        <f t="shared" ref="P64:P80" si="55">-O64+L64+N64</f>
        <v>1</v>
      </c>
      <c r="Q64" s="40">
        <f>M64*N64</f>
        <v>0</v>
      </c>
      <c r="R64" s="40">
        <f>-M64*O64</f>
        <v>0</v>
      </c>
      <c r="S64" s="44">
        <f>M64*P64</f>
        <v>111.59511645493808</v>
      </c>
      <c r="T64" s="35">
        <f>P64</f>
        <v>1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121.66140604429219</v>
      </c>
      <c r="V64" s="57">
        <v>0</v>
      </c>
      <c r="W64" s="57">
        <v>0</v>
      </c>
      <c r="X64" s="61">
        <f t="shared" ref="X64:X80" si="56">-W64+T64+V64</f>
        <v>1</v>
      </c>
      <c r="Y64" s="40">
        <f>U64*V64</f>
        <v>0</v>
      </c>
      <c r="Z64" s="40">
        <f>-U64*W64</f>
        <v>0</v>
      </c>
      <c r="AA64" s="44">
        <f>U64*X64</f>
        <v>121.66140604429219</v>
      </c>
      <c r="AB64" s="35">
        <f>X64</f>
        <v>1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132.51175717320848</v>
      </c>
      <c r="AD64" s="57">
        <v>0</v>
      </c>
      <c r="AE64" s="57">
        <v>0</v>
      </c>
      <c r="AF64" s="61">
        <f t="shared" ref="AF64:AF80" si="57">-AE64+AB64+AD64</f>
        <v>1</v>
      </c>
      <c r="AG64" s="40">
        <f>AC64*AD64</f>
        <v>0</v>
      </c>
      <c r="AH64" s="40">
        <f>-AC64*AE64</f>
        <v>0</v>
      </c>
      <c r="AI64" s="44">
        <f>AC64*AF64</f>
        <v>132.51175717320848</v>
      </c>
      <c r="AJ64" s="35">
        <f t="shared" ref="AJ64:AJ80" si="58">AF64</f>
        <v>1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144.05977564734775</v>
      </c>
      <c r="AL64" s="57">
        <v>0</v>
      </c>
      <c r="AM64" s="57">
        <v>0</v>
      </c>
      <c r="AN64" s="61">
        <f t="shared" ref="AN64:AN80" si="59">-AM64+AJ64+AL64</f>
        <v>1</v>
      </c>
      <c r="AO64" s="40">
        <f>AK64*AL64</f>
        <v>0</v>
      </c>
      <c r="AP64" s="40">
        <f>-AK64*AM64</f>
        <v>0</v>
      </c>
      <c r="AQ64" s="44">
        <f>AK64*AN64</f>
        <v>144.05977564734775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131</v>
      </c>
      <c r="J65" s="212">
        <v>16511</v>
      </c>
      <c r="K65" s="217">
        <f t="shared" ref="K65:K80" si="61">IFERROR(IF(J65="",G65,J65)/IF(I65="",F65,I65),"")</f>
        <v>126.03816793893129</v>
      </c>
      <c r="L65" s="34">
        <f t="shared" si="54"/>
        <v>131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137.89454930305962</v>
      </c>
      <c r="N65" s="57">
        <v>0</v>
      </c>
      <c r="O65" s="57">
        <v>0</v>
      </c>
      <c r="P65" s="61">
        <f t="shared" si="55"/>
        <v>131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18064.185958700811</v>
      </c>
      <c r="T65" s="35">
        <f t="shared" ref="T65:T80" si="65">P65</f>
        <v>131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150.33314437938247</v>
      </c>
      <c r="V65" s="57">
        <v>0</v>
      </c>
      <c r="W65" s="57">
        <v>0</v>
      </c>
      <c r="X65" s="61">
        <f t="shared" si="56"/>
        <v>131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19693.641913699103</v>
      </c>
      <c r="AB65" s="35">
        <f t="shared" ref="AB65:AB80" si="69">X65</f>
        <v>131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163.7405794556837</v>
      </c>
      <c r="AD65" s="57">
        <v>0</v>
      </c>
      <c r="AE65" s="57">
        <v>0</v>
      </c>
      <c r="AF65" s="61">
        <f t="shared" si="57"/>
        <v>131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21450.015908694564</v>
      </c>
      <c r="AJ65" s="35">
        <f t="shared" si="58"/>
        <v>131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178.01009996358025</v>
      </c>
      <c r="AL65" s="57">
        <v>0</v>
      </c>
      <c r="AM65" s="57">
        <v>0</v>
      </c>
      <c r="AN65" s="61">
        <f t="shared" si="59"/>
        <v>131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23319.323095229011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135</v>
      </c>
      <c r="J66" s="212">
        <v>31153</v>
      </c>
      <c r="K66" s="217">
        <f t="shared" si="61"/>
        <v>230.76296296296297</v>
      </c>
      <c r="L66" s="34">
        <f t="shared" si="54"/>
        <v>135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252.47078162096489</v>
      </c>
      <c r="N66" s="57">
        <v>0</v>
      </c>
      <c r="O66" s="57">
        <v>0</v>
      </c>
      <c r="P66" s="61">
        <f t="shared" si="55"/>
        <v>135</v>
      </c>
      <c r="Q66" s="40">
        <f t="shared" si="62"/>
        <v>0</v>
      </c>
      <c r="R66" s="40">
        <f t="shared" si="63"/>
        <v>0</v>
      </c>
      <c r="S66" s="44">
        <f t="shared" si="64"/>
        <v>34083.555518830261</v>
      </c>
      <c r="T66" s="35">
        <f t="shared" si="65"/>
        <v>135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275.24457389236278</v>
      </c>
      <c r="V66" s="57">
        <v>0</v>
      </c>
      <c r="W66" s="57">
        <v>0</v>
      </c>
      <c r="X66" s="61">
        <f t="shared" si="56"/>
        <v>135</v>
      </c>
      <c r="Y66" s="40">
        <f t="shared" si="66"/>
        <v>0</v>
      </c>
      <c r="Z66" s="40">
        <f t="shared" si="67"/>
        <v>0</v>
      </c>
      <c r="AA66" s="44">
        <f t="shared" si="68"/>
        <v>37158.017475468972</v>
      </c>
      <c r="AB66" s="35">
        <f t="shared" si="69"/>
        <v>135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299.79221286978685</v>
      </c>
      <c r="AD66" s="57">
        <v>0</v>
      </c>
      <c r="AE66" s="57">
        <v>0</v>
      </c>
      <c r="AF66" s="61">
        <f t="shared" si="57"/>
        <v>135</v>
      </c>
      <c r="AG66" s="40">
        <f t="shared" si="70"/>
        <v>0</v>
      </c>
      <c r="AH66" s="40">
        <f t="shared" si="71"/>
        <v>0</v>
      </c>
      <c r="AI66" s="44">
        <f t="shared" si="72"/>
        <v>40471.948737421226</v>
      </c>
      <c r="AJ66" s="35">
        <f t="shared" si="58"/>
        <v>135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325.91824188393798</v>
      </c>
      <c r="AL66" s="57">
        <v>0</v>
      </c>
      <c r="AM66" s="57">
        <v>0</v>
      </c>
      <c r="AN66" s="61">
        <f t="shared" si="59"/>
        <v>135</v>
      </c>
      <c r="AO66" s="40">
        <f t="shared" si="73"/>
        <v>0</v>
      </c>
      <c r="AP66" s="40">
        <f t="shared" si="74"/>
        <v>0</v>
      </c>
      <c r="AQ66" s="44">
        <f t="shared" si="75"/>
        <v>43998.962654331626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>
        <v>118</v>
      </c>
      <c r="J67" s="212">
        <v>28489</v>
      </c>
      <c r="K67" s="217">
        <f t="shared" si="61"/>
        <v>241.43220338983051</v>
      </c>
      <c r="L67" s="34">
        <f t="shared" si="54"/>
        <v>118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264.14367503196502</v>
      </c>
      <c r="N67" s="57">
        <v>0</v>
      </c>
      <c r="O67" s="57">
        <v>0</v>
      </c>
      <c r="P67" s="61">
        <f t="shared" si="55"/>
        <v>118</v>
      </c>
      <c r="Q67" s="40">
        <f t="shared" si="62"/>
        <v>0</v>
      </c>
      <c r="R67" s="40">
        <f t="shared" si="63"/>
        <v>0</v>
      </c>
      <c r="S67" s="44">
        <f t="shared" si="64"/>
        <v>31168.95365377187</v>
      </c>
      <c r="T67" s="35">
        <f t="shared" si="65"/>
        <v>118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287.97040518410103</v>
      </c>
      <c r="V67" s="57">
        <v>0</v>
      </c>
      <c r="W67" s="57">
        <v>0</v>
      </c>
      <c r="X67" s="61">
        <f t="shared" si="56"/>
        <v>118</v>
      </c>
      <c r="Y67" s="40">
        <f t="shared" si="66"/>
        <v>0</v>
      </c>
      <c r="Z67" s="40">
        <f t="shared" si="67"/>
        <v>0</v>
      </c>
      <c r="AA67" s="44">
        <f t="shared" si="68"/>
        <v>33980.507811723925</v>
      </c>
      <c r="AB67" s="35">
        <f t="shared" si="69"/>
        <v>118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313.65299519005782</v>
      </c>
      <c r="AD67" s="57">
        <v>0</v>
      </c>
      <c r="AE67" s="57">
        <v>0</v>
      </c>
      <c r="AF67" s="61">
        <f t="shared" si="57"/>
        <v>118</v>
      </c>
      <c r="AG67" s="40">
        <f t="shared" si="70"/>
        <v>0</v>
      </c>
      <c r="AH67" s="40">
        <f t="shared" si="71"/>
        <v>0</v>
      </c>
      <c r="AI67" s="44">
        <f t="shared" si="72"/>
        <v>37011.053432426823</v>
      </c>
      <c r="AJ67" s="35">
        <f t="shared" si="58"/>
        <v>118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340.98695151356679</v>
      </c>
      <c r="AL67" s="57">
        <v>0</v>
      </c>
      <c r="AM67" s="57">
        <v>0</v>
      </c>
      <c r="AN67" s="61">
        <f t="shared" si="59"/>
        <v>118</v>
      </c>
      <c r="AO67" s="40">
        <f t="shared" si="73"/>
        <v>0</v>
      </c>
      <c r="AP67" s="40">
        <f t="shared" si="74"/>
        <v>0</v>
      </c>
      <c r="AQ67" s="44">
        <f t="shared" si="75"/>
        <v>40236.460278600884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>
        <v>388</v>
      </c>
      <c r="J68" s="212">
        <v>94738</v>
      </c>
      <c r="K68" s="217">
        <f t="shared" si="61"/>
        <v>244.17010309278351</v>
      </c>
      <c r="L68" s="34">
        <f t="shared" si="54"/>
        <v>388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267.13912832797462</v>
      </c>
      <c r="N68" s="57">
        <v>0</v>
      </c>
      <c r="O68" s="57">
        <v>0</v>
      </c>
      <c r="P68" s="61">
        <f t="shared" si="55"/>
        <v>388</v>
      </c>
      <c r="Q68" s="40">
        <f t="shared" si="62"/>
        <v>0</v>
      </c>
      <c r="R68" s="40">
        <f t="shared" si="63"/>
        <v>0</v>
      </c>
      <c r="S68" s="44">
        <f t="shared" si="64"/>
        <v>103649.98179125415</v>
      </c>
      <c r="T68" s="35">
        <f t="shared" si="65"/>
        <v>388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291.23605937497859</v>
      </c>
      <c r="V68" s="57">
        <v>0</v>
      </c>
      <c r="W68" s="57">
        <v>0</v>
      </c>
      <c r="X68" s="61">
        <f t="shared" si="56"/>
        <v>388</v>
      </c>
      <c r="Y68" s="40">
        <f t="shared" si="66"/>
        <v>0</v>
      </c>
      <c r="Z68" s="40">
        <f t="shared" si="67"/>
        <v>0</v>
      </c>
      <c r="AA68" s="44">
        <f t="shared" si="68"/>
        <v>112999.5910374917</v>
      </c>
      <c r="AB68" s="35">
        <f t="shared" si="69"/>
        <v>388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317.20989617635496</v>
      </c>
      <c r="AD68" s="57">
        <v>0</v>
      </c>
      <c r="AE68" s="57">
        <v>0</v>
      </c>
      <c r="AF68" s="61">
        <f t="shared" si="57"/>
        <v>388</v>
      </c>
      <c r="AG68" s="40">
        <f t="shared" si="70"/>
        <v>0</v>
      </c>
      <c r="AH68" s="40">
        <f t="shared" si="71"/>
        <v>0</v>
      </c>
      <c r="AI68" s="44">
        <f t="shared" si="72"/>
        <v>123077.43971642572</v>
      </c>
      <c r="AJ68" s="35">
        <f t="shared" si="58"/>
        <v>388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344.85382618957021</v>
      </c>
      <c r="AL68" s="57">
        <v>0</v>
      </c>
      <c r="AM68" s="57">
        <v>0</v>
      </c>
      <c r="AN68" s="61">
        <f t="shared" si="59"/>
        <v>388</v>
      </c>
      <c r="AO68" s="40">
        <f t="shared" si="73"/>
        <v>0</v>
      </c>
      <c r="AP68" s="40">
        <f t="shared" si="74"/>
        <v>0</v>
      </c>
      <c r="AQ68" s="44">
        <f t="shared" si="75"/>
        <v>133803.28456155324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0</v>
      </c>
      <c r="G69" s="35">
        <f>SUMIFS(WORKING!$AC$3:$AC$6802,WORKING!$A$3:$A$6802,Results!$D$3,WORKING!$B$3:$B$6802,Results!A69,WORKING!$C$3:$C$6802,Results!C69)/1000</f>
        <v>0</v>
      </c>
      <c r="H69" s="35">
        <f t="shared" si="60"/>
        <v>0</v>
      </c>
      <c r="I69" s="187">
        <v>579</v>
      </c>
      <c r="J69" s="212">
        <v>154141</v>
      </c>
      <c r="K69" s="217">
        <f t="shared" si="61"/>
        <v>266.21934369602764</v>
      </c>
      <c r="L69" s="34">
        <f t="shared" si="54"/>
        <v>579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291.26253590505286</v>
      </c>
      <c r="N69" s="57">
        <v>0</v>
      </c>
      <c r="O69" s="57">
        <v>0</v>
      </c>
      <c r="P69" s="61">
        <f t="shared" si="55"/>
        <v>579</v>
      </c>
      <c r="Q69" s="40">
        <f t="shared" si="62"/>
        <v>0</v>
      </c>
      <c r="R69" s="40">
        <f t="shared" si="63"/>
        <v>0</v>
      </c>
      <c r="S69" s="44">
        <f t="shared" si="64"/>
        <v>168641.0082890256</v>
      </c>
      <c r="T69" s="35">
        <f t="shared" si="65"/>
        <v>579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317.53548696320979</v>
      </c>
      <c r="V69" s="57">
        <v>0</v>
      </c>
      <c r="W69" s="57">
        <v>0</v>
      </c>
      <c r="X69" s="61">
        <f t="shared" si="56"/>
        <v>579</v>
      </c>
      <c r="Y69" s="40">
        <f t="shared" si="66"/>
        <v>0</v>
      </c>
      <c r="Z69" s="40">
        <f t="shared" si="67"/>
        <v>0</v>
      </c>
      <c r="AA69" s="44">
        <f t="shared" si="68"/>
        <v>183853.04695169846</v>
      </c>
      <c r="AB69" s="35">
        <f t="shared" si="69"/>
        <v>579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345.85483359469561</v>
      </c>
      <c r="AD69" s="57">
        <v>0</v>
      </c>
      <c r="AE69" s="57">
        <v>0</v>
      </c>
      <c r="AF69" s="61">
        <f t="shared" si="57"/>
        <v>579</v>
      </c>
      <c r="AG69" s="40">
        <f t="shared" si="70"/>
        <v>0</v>
      </c>
      <c r="AH69" s="40">
        <f t="shared" si="71"/>
        <v>0</v>
      </c>
      <c r="AI69" s="44">
        <f t="shared" si="72"/>
        <v>200249.94865132877</v>
      </c>
      <c r="AJ69" s="35">
        <f t="shared" si="58"/>
        <v>579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375.99508750817563</v>
      </c>
      <c r="AL69" s="57">
        <v>0</v>
      </c>
      <c r="AM69" s="57">
        <v>0</v>
      </c>
      <c r="AN69" s="61">
        <f t="shared" si="59"/>
        <v>579</v>
      </c>
      <c r="AO69" s="40">
        <f t="shared" si="73"/>
        <v>0</v>
      </c>
      <c r="AP69" s="40">
        <f t="shared" si="74"/>
        <v>0</v>
      </c>
      <c r="AQ69" s="44">
        <f t="shared" si="75"/>
        <v>217701.15566723369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>
        <v>602</v>
      </c>
      <c r="J70" s="212">
        <v>183468</v>
      </c>
      <c r="K70" s="217">
        <f t="shared" si="61"/>
        <v>304.7641196013289</v>
      </c>
      <c r="L70" s="34">
        <f t="shared" si="54"/>
        <v>602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333.43320998232326</v>
      </c>
      <c r="N70" s="57">
        <v>0</v>
      </c>
      <c r="O70" s="57">
        <v>0</v>
      </c>
      <c r="P70" s="61">
        <f t="shared" si="55"/>
        <v>602</v>
      </c>
      <c r="Q70" s="40">
        <f t="shared" si="62"/>
        <v>0</v>
      </c>
      <c r="R70" s="40">
        <f t="shared" si="63"/>
        <v>0</v>
      </c>
      <c r="S70" s="44">
        <f t="shared" si="64"/>
        <v>200726.7924093586</v>
      </c>
      <c r="T70" s="35">
        <f t="shared" si="65"/>
        <v>602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363.51011080929902</v>
      </c>
      <c r="V70" s="57">
        <v>0</v>
      </c>
      <c r="W70" s="57">
        <v>0</v>
      </c>
      <c r="X70" s="61">
        <f t="shared" si="56"/>
        <v>602</v>
      </c>
      <c r="Y70" s="40">
        <f t="shared" si="66"/>
        <v>0</v>
      </c>
      <c r="Z70" s="40">
        <f t="shared" si="67"/>
        <v>0</v>
      </c>
      <c r="AA70" s="44">
        <f t="shared" si="68"/>
        <v>218833.086707198</v>
      </c>
      <c r="AB70" s="35">
        <f t="shared" si="69"/>
        <v>602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395.9296961933133</v>
      </c>
      <c r="AD70" s="57">
        <v>0</v>
      </c>
      <c r="AE70" s="57">
        <v>0</v>
      </c>
      <c r="AF70" s="61">
        <f t="shared" si="57"/>
        <v>602</v>
      </c>
      <c r="AG70" s="40">
        <f t="shared" si="70"/>
        <v>0</v>
      </c>
      <c r="AH70" s="40">
        <f t="shared" si="71"/>
        <v>0</v>
      </c>
      <c r="AI70" s="44">
        <f t="shared" si="72"/>
        <v>238349.6771083746</v>
      </c>
      <c r="AJ70" s="35">
        <f t="shared" si="58"/>
        <v>602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430.43383034440097</v>
      </c>
      <c r="AL70" s="57">
        <v>0</v>
      </c>
      <c r="AM70" s="57">
        <v>0</v>
      </c>
      <c r="AN70" s="61">
        <f t="shared" si="59"/>
        <v>602</v>
      </c>
      <c r="AO70" s="40">
        <f t="shared" si="73"/>
        <v>0</v>
      </c>
      <c r="AP70" s="40">
        <f t="shared" si="74"/>
        <v>0</v>
      </c>
      <c r="AQ70" s="44">
        <f t="shared" si="75"/>
        <v>259121.1658673294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0</v>
      </c>
      <c r="G71" s="35">
        <f>SUMIFS(WORKING!$AC$3:$AC$6802,WORKING!$A$3:$A$6802,Results!$D$3,WORKING!$B$3:$B$6802,Results!A71,WORKING!$C$3:$C$6802,Results!C71)/1000</f>
        <v>0</v>
      </c>
      <c r="H71" s="35">
        <f>IFERROR(G71/F71,0)</f>
        <v>0</v>
      </c>
      <c r="I71" s="187">
        <v>484</v>
      </c>
      <c r="J71" s="212">
        <v>176694</v>
      </c>
      <c r="K71" s="217">
        <f t="shared" si="61"/>
        <v>365.07024793388427</v>
      </c>
      <c r="L71" s="34">
        <f t="shared" si="54"/>
        <v>484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399.41232188642095</v>
      </c>
      <c r="N71" s="57">
        <v>0</v>
      </c>
      <c r="O71" s="57">
        <v>0</v>
      </c>
      <c r="P71" s="61">
        <f t="shared" si="55"/>
        <v>484</v>
      </c>
      <c r="Q71" s="40">
        <f t="shared" si="62"/>
        <v>0</v>
      </c>
      <c r="R71" s="40">
        <f t="shared" si="63"/>
        <v>0</v>
      </c>
      <c r="S71" s="44">
        <f t="shared" si="64"/>
        <v>193315.56379302774</v>
      </c>
      <c r="T71" s="35">
        <f t="shared" si="65"/>
        <v>484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435.44078106445806</v>
      </c>
      <c r="V71" s="57">
        <v>0</v>
      </c>
      <c r="W71" s="57">
        <v>0</v>
      </c>
      <c r="X71" s="61">
        <f t="shared" si="56"/>
        <v>484</v>
      </c>
      <c r="Y71" s="40">
        <f t="shared" si="66"/>
        <v>0</v>
      </c>
      <c r="Z71" s="40">
        <f t="shared" si="67"/>
        <v>0</v>
      </c>
      <c r="AA71" s="44">
        <f t="shared" si="68"/>
        <v>210753.3380351977</v>
      </c>
      <c r="AB71" s="35">
        <f t="shared" si="69"/>
        <v>484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474.27549064095979</v>
      </c>
      <c r="AD71" s="57">
        <v>0</v>
      </c>
      <c r="AE71" s="57">
        <v>0</v>
      </c>
      <c r="AF71" s="61">
        <f t="shared" si="57"/>
        <v>484</v>
      </c>
      <c r="AG71" s="40">
        <f t="shared" si="70"/>
        <v>0</v>
      </c>
      <c r="AH71" s="40">
        <f t="shared" si="71"/>
        <v>0</v>
      </c>
      <c r="AI71" s="44">
        <f t="shared" si="72"/>
        <v>229549.33747022453</v>
      </c>
      <c r="AJ71" s="35">
        <f t="shared" si="58"/>
        <v>484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515.60723542036283</v>
      </c>
      <c r="AL71" s="57">
        <v>0</v>
      </c>
      <c r="AM71" s="57">
        <v>0</v>
      </c>
      <c r="AN71" s="61">
        <f t="shared" si="59"/>
        <v>484</v>
      </c>
      <c r="AO71" s="40">
        <f t="shared" si="73"/>
        <v>0</v>
      </c>
      <c r="AP71" s="40">
        <f t="shared" si="74"/>
        <v>0</v>
      </c>
      <c r="AQ71" s="44">
        <f t="shared" si="75"/>
        <v>249553.9019434556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313</v>
      </c>
      <c r="J72" s="212">
        <v>140455</v>
      </c>
      <c r="K72" s="217">
        <f>IFERROR(IF(J72="",G72,J72)/IF(I72="",F72,I72),"")</f>
        <v>448.73801916932905</v>
      </c>
      <c r="L72" s="34">
        <f t="shared" si="54"/>
        <v>313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490.9507010486227</v>
      </c>
      <c r="N72" s="57">
        <v>0</v>
      </c>
      <c r="O72" s="57">
        <v>0</v>
      </c>
      <c r="P72" s="61">
        <f t="shared" si="55"/>
        <v>313</v>
      </c>
      <c r="Q72" s="40">
        <f t="shared" si="62"/>
        <v>0</v>
      </c>
      <c r="R72" s="40">
        <f t="shared" si="63"/>
        <v>0</v>
      </c>
      <c r="S72" s="44">
        <f t="shared" si="64"/>
        <v>153667.56942821891</v>
      </c>
      <c r="T72" s="35">
        <f t="shared" si="65"/>
        <v>313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535.23625840854049</v>
      </c>
      <c r="V72" s="57">
        <v>0</v>
      </c>
      <c r="W72" s="57">
        <v>0</v>
      </c>
      <c r="X72" s="61">
        <f t="shared" si="56"/>
        <v>313</v>
      </c>
      <c r="Y72" s="40">
        <f t="shared" si="66"/>
        <v>0</v>
      </c>
      <c r="Z72" s="40">
        <f t="shared" si="67"/>
        <v>0</v>
      </c>
      <c r="AA72" s="44">
        <f t="shared" si="68"/>
        <v>167528.94888187316</v>
      </c>
      <c r="AB72" s="35">
        <f t="shared" si="69"/>
        <v>313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582.97121010345813</v>
      </c>
      <c r="AD72" s="57">
        <v>0</v>
      </c>
      <c r="AE72" s="57">
        <v>0</v>
      </c>
      <c r="AF72" s="61">
        <f t="shared" si="57"/>
        <v>313</v>
      </c>
      <c r="AG72" s="40">
        <f t="shared" si="70"/>
        <v>0</v>
      </c>
      <c r="AH72" s="40">
        <f t="shared" si="71"/>
        <v>0</v>
      </c>
      <c r="AI72" s="44">
        <f t="shared" si="72"/>
        <v>182469.98876238239</v>
      </c>
      <c r="AJ72" s="35">
        <f t="shared" si="58"/>
        <v>313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633.77547417616472</v>
      </c>
      <c r="AL72" s="57">
        <v>0</v>
      </c>
      <c r="AM72" s="57">
        <v>0</v>
      </c>
      <c r="AN72" s="61">
        <f t="shared" si="59"/>
        <v>313</v>
      </c>
      <c r="AO72" s="40">
        <f t="shared" si="73"/>
        <v>0</v>
      </c>
      <c r="AP72" s="40">
        <f t="shared" si="74"/>
        <v>0</v>
      </c>
      <c r="AQ72" s="44">
        <f t="shared" si="75"/>
        <v>198371.72341713955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>
        <v>411</v>
      </c>
      <c r="J73" s="212">
        <v>241429</v>
      </c>
      <c r="K73" s="217">
        <f t="shared" si="61"/>
        <v>587.41849148418487</v>
      </c>
      <c r="L73" s="34">
        <f t="shared" si="54"/>
        <v>411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642.67681338197713</v>
      </c>
      <c r="N73" s="57">
        <v>0</v>
      </c>
      <c r="O73" s="57">
        <v>0</v>
      </c>
      <c r="P73" s="61">
        <f t="shared" si="55"/>
        <v>411</v>
      </c>
      <c r="Q73" s="40">
        <f t="shared" si="62"/>
        <v>0</v>
      </c>
      <c r="R73" s="40">
        <f t="shared" si="63"/>
        <v>0</v>
      </c>
      <c r="S73" s="44">
        <f t="shared" si="64"/>
        <v>264140.17029999261</v>
      </c>
      <c r="T73" s="35">
        <f t="shared" si="65"/>
        <v>411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700.64862363120608</v>
      </c>
      <c r="V73" s="57">
        <v>0</v>
      </c>
      <c r="W73" s="57">
        <v>0</v>
      </c>
      <c r="X73" s="61">
        <f t="shared" si="56"/>
        <v>411</v>
      </c>
      <c r="Y73" s="40">
        <f t="shared" si="66"/>
        <v>0</v>
      </c>
      <c r="Z73" s="40">
        <f t="shared" si="67"/>
        <v>0</v>
      </c>
      <c r="AA73" s="44">
        <f t="shared" si="68"/>
        <v>287966.58431242569</v>
      </c>
      <c r="AB73" s="35">
        <f t="shared" si="69"/>
        <v>411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763.13584806475251</v>
      </c>
      <c r="AD73" s="57">
        <v>0</v>
      </c>
      <c r="AE73" s="57">
        <v>0</v>
      </c>
      <c r="AF73" s="61">
        <f t="shared" si="57"/>
        <v>411</v>
      </c>
      <c r="AG73" s="40">
        <f t="shared" si="70"/>
        <v>0</v>
      </c>
      <c r="AH73" s="40">
        <f t="shared" si="71"/>
        <v>0</v>
      </c>
      <c r="AI73" s="44">
        <f t="shared" si="72"/>
        <v>313648.83355461329</v>
      </c>
      <c r="AJ73" s="35">
        <f t="shared" si="58"/>
        <v>411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829.64094210112899</v>
      </c>
      <c r="AL73" s="57">
        <v>0</v>
      </c>
      <c r="AM73" s="57">
        <v>0</v>
      </c>
      <c r="AN73" s="61">
        <f t="shared" si="59"/>
        <v>411</v>
      </c>
      <c r="AO73" s="40">
        <f t="shared" si="73"/>
        <v>0</v>
      </c>
      <c r="AP73" s="40">
        <f t="shared" si="74"/>
        <v>0</v>
      </c>
      <c r="AQ73" s="44">
        <f t="shared" si="75"/>
        <v>340982.42720356403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0</v>
      </c>
      <c r="H74" s="35">
        <f t="shared" si="60"/>
        <v>0</v>
      </c>
      <c r="I74" s="187">
        <v>65</v>
      </c>
      <c r="J74" s="212">
        <v>44002</v>
      </c>
      <c r="K74" s="217">
        <f t="shared" si="61"/>
        <v>676.95384615384614</v>
      </c>
      <c r="L74" s="34">
        <f t="shared" si="54"/>
        <v>65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742.13301611446218</v>
      </c>
      <c r="N74" s="57">
        <v>0</v>
      </c>
      <c r="O74" s="57">
        <v>0</v>
      </c>
      <c r="P74" s="61">
        <f t="shared" si="55"/>
        <v>65</v>
      </c>
      <c r="Q74" s="40">
        <f t="shared" si="62"/>
        <v>0</v>
      </c>
      <c r="R74" s="40">
        <f t="shared" si="63"/>
        <v>0</v>
      </c>
      <c r="S74" s="44">
        <f t="shared" si="64"/>
        <v>48238.646047440045</v>
      </c>
      <c r="T74" s="35">
        <f t="shared" si="65"/>
        <v>65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809.05109915536923</v>
      </c>
      <c r="V74" s="57">
        <v>0</v>
      </c>
      <c r="W74" s="57">
        <v>0</v>
      </c>
      <c r="X74" s="61">
        <f t="shared" si="56"/>
        <v>65</v>
      </c>
      <c r="Y74" s="40">
        <f t="shared" si="66"/>
        <v>0</v>
      </c>
      <c r="Z74" s="40">
        <f t="shared" si="67"/>
        <v>0</v>
      </c>
      <c r="AA74" s="44">
        <f t="shared" si="68"/>
        <v>52588.321445098998</v>
      </c>
      <c r="AB74" s="35">
        <f t="shared" si="69"/>
        <v>65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881.17887910496063</v>
      </c>
      <c r="AD74" s="57">
        <v>0</v>
      </c>
      <c r="AE74" s="57">
        <v>0</v>
      </c>
      <c r="AF74" s="61">
        <f t="shared" si="57"/>
        <v>65</v>
      </c>
      <c r="AG74" s="40">
        <f t="shared" si="70"/>
        <v>0</v>
      </c>
      <c r="AH74" s="40">
        <f t="shared" si="71"/>
        <v>0</v>
      </c>
      <c r="AI74" s="44">
        <f t="shared" si="72"/>
        <v>57276.627141822442</v>
      </c>
      <c r="AJ74" s="35">
        <f t="shared" si="58"/>
        <v>65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957.94134968385538</v>
      </c>
      <c r="AL74" s="57">
        <v>0</v>
      </c>
      <c r="AM74" s="57">
        <v>0</v>
      </c>
      <c r="AN74" s="61">
        <f t="shared" si="59"/>
        <v>65</v>
      </c>
      <c r="AO74" s="40">
        <f t="shared" si="73"/>
        <v>0</v>
      </c>
      <c r="AP74" s="40">
        <f t="shared" si="74"/>
        <v>0</v>
      </c>
      <c r="AQ74" s="44">
        <f t="shared" si="75"/>
        <v>62266.187729450598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0</v>
      </c>
      <c r="H75" s="35">
        <f t="shared" si="60"/>
        <v>0</v>
      </c>
      <c r="I75" s="187">
        <v>430</v>
      </c>
      <c r="J75" s="212">
        <v>334035</v>
      </c>
      <c r="K75" s="217">
        <f t="shared" si="61"/>
        <v>776.82558139534888</v>
      </c>
      <c r="L75" s="34">
        <f t="shared" si="54"/>
        <v>430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851.6207050026602</v>
      </c>
      <c r="N75" s="57">
        <v>0</v>
      </c>
      <c r="O75" s="57">
        <v>0</v>
      </c>
      <c r="P75" s="61">
        <f t="shared" si="55"/>
        <v>430</v>
      </c>
      <c r="Q75" s="40">
        <f t="shared" si="62"/>
        <v>0</v>
      </c>
      <c r="R75" s="40">
        <f t="shared" si="63"/>
        <v>0</v>
      </c>
      <c r="S75" s="44">
        <f t="shared" si="64"/>
        <v>366196.90315114387</v>
      </c>
      <c r="T75" s="35">
        <f t="shared" si="65"/>
        <v>430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928.41128542326521</v>
      </c>
      <c r="V75" s="57">
        <v>0</v>
      </c>
      <c r="W75" s="57">
        <v>0</v>
      </c>
      <c r="X75" s="61">
        <f t="shared" si="56"/>
        <v>430</v>
      </c>
      <c r="Y75" s="40">
        <f t="shared" si="66"/>
        <v>0</v>
      </c>
      <c r="Z75" s="40">
        <f t="shared" si="67"/>
        <v>0</v>
      </c>
      <c r="AA75" s="44">
        <f t="shared" si="68"/>
        <v>399216.85273200402</v>
      </c>
      <c r="AB75" s="35">
        <f t="shared" si="69"/>
        <v>430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1011.1801549886558</v>
      </c>
      <c r="AD75" s="57">
        <v>0</v>
      </c>
      <c r="AE75" s="57">
        <v>0</v>
      </c>
      <c r="AF75" s="61">
        <f t="shared" si="57"/>
        <v>430</v>
      </c>
      <c r="AG75" s="40">
        <f t="shared" si="70"/>
        <v>0</v>
      </c>
      <c r="AH75" s="40">
        <f t="shared" si="71"/>
        <v>0</v>
      </c>
      <c r="AI75" s="44">
        <f t="shared" si="72"/>
        <v>434807.46664512198</v>
      </c>
      <c r="AJ75" s="35">
        <f t="shared" si="58"/>
        <v>430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1099.2674761193216</v>
      </c>
      <c r="AL75" s="57">
        <v>0</v>
      </c>
      <c r="AM75" s="57">
        <v>0</v>
      </c>
      <c r="AN75" s="61">
        <f t="shared" si="59"/>
        <v>430</v>
      </c>
      <c r="AO75" s="40">
        <f t="shared" si="73"/>
        <v>0</v>
      </c>
      <c r="AP75" s="40">
        <f t="shared" si="74"/>
        <v>0</v>
      </c>
      <c r="AQ75" s="44">
        <f t="shared" si="75"/>
        <v>472685.01473130827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0</v>
      </c>
      <c r="H76" s="35">
        <f t="shared" si="60"/>
        <v>0</v>
      </c>
      <c r="I76" s="187">
        <v>106</v>
      </c>
      <c r="J76" s="212">
        <v>103073</v>
      </c>
      <c r="K76" s="217">
        <f t="shared" si="61"/>
        <v>972.38679245283015</v>
      </c>
      <c r="L76" s="34">
        <f t="shared" si="54"/>
        <v>106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1023.4103256863356</v>
      </c>
      <c r="N76" s="57">
        <v>0</v>
      </c>
      <c r="O76" s="57">
        <v>0</v>
      </c>
      <c r="P76" s="61">
        <f t="shared" si="55"/>
        <v>106</v>
      </c>
      <c r="Q76" s="40">
        <f t="shared" si="62"/>
        <v>0</v>
      </c>
      <c r="R76" s="40">
        <f t="shared" si="63"/>
        <v>0</v>
      </c>
      <c r="S76" s="44">
        <f t="shared" si="64"/>
        <v>108481.49452275157</v>
      </c>
      <c r="T76" s="35">
        <f t="shared" si="65"/>
        <v>106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1105.2641441653629</v>
      </c>
      <c r="V76" s="57">
        <v>0</v>
      </c>
      <c r="W76" s="57">
        <v>0</v>
      </c>
      <c r="X76" s="61">
        <f t="shared" si="56"/>
        <v>106</v>
      </c>
      <c r="Y76" s="40">
        <f t="shared" si="66"/>
        <v>0</v>
      </c>
      <c r="Z76" s="40">
        <f t="shared" si="67"/>
        <v>0</v>
      </c>
      <c r="AA76" s="44">
        <f t="shared" si="68"/>
        <v>117157.99928152848</v>
      </c>
      <c r="AB76" s="35">
        <f t="shared" si="69"/>
        <v>106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1192.5386490509204</v>
      </c>
      <c r="AD76" s="57">
        <v>0</v>
      </c>
      <c r="AE76" s="57">
        <v>0</v>
      </c>
      <c r="AF76" s="61">
        <f t="shared" si="57"/>
        <v>106</v>
      </c>
      <c r="AG76" s="40">
        <f t="shared" si="70"/>
        <v>0</v>
      </c>
      <c r="AH76" s="40">
        <f t="shared" si="71"/>
        <v>0</v>
      </c>
      <c r="AI76" s="44">
        <f t="shared" si="72"/>
        <v>126409.09679939756</v>
      </c>
      <c r="AJ76" s="35">
        <f t="shared" si="58"/>
        <v>106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1284.2745367661316</v>
      </c>
      <c r="AL76" s="57">
        <v>0</v>
      </c>
      <c r="AM76" s="57">
        <v>0</v>
      </c>
      <c r="AN76" s="61">
        <f t="shared" si="59"/>
        <v>106</v>
      </c>
      <c r="AO76" s="40">
        <f t="shared" si="73"/>
        <v>0</v>
      </c>
      <c r="AP76" s="40">
        <f t="shared" si="74"/>
        <v>0</v>
      </c>
      <c r="AQ76" s="44">
        <f t="shared" si="75"/>
        <v>136133.10089720995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>
        <v>30</v>
      </c>
      <c r="J77" s="212">
        <v>35351</v>
      </c>
      <c r="K77" s="217">
        <f t="shared" si="61"/>
        <v>1178.3666666666666</v>
      </c>
      <c r="L77" s="34">
        <f t="shared" si="54"/>
        <v>30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1240.198471915953</v>
      </c>
      <c r="N77" s="57">
        <v>0</v>
      </c>
      <c r="O77" s="57">
        <v>0</v>
      </c>
      <c r="P77" s="61">
        <f t="shared" si="55"/>
        <v>30</v>
      </c>
      <c r="Q77" s="40">
        <f t="shared" si="62"/>
        <v>0</v>
      </c>
      <c r="R77" s="40">
        <f t="shared" si="63"/>
        <v>0</v>
      </c>
      <c r="S77" s="44">
        <f t="shared" si="64"/>
        <v>37205.954157478591</v>
      </c>
      <c r="T77" s="35">
        <f t="shared" si="65"/>
        <v>30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1339.3913157345803</v>
      </c>
      <c r="V77" s="57">
        <v>0</v>
      </c>
      <c r="W77" s="57">
        <v>0</v>
      </c>
      <c r="X77" s="61">
        <f t="shared" si="56"/>
        <v>30</v>
      </c>
      <c r="Y77" s="40">
        <f t="shared" si="66"/>
        <v>0</v>
      </c>
      <c r="Z77" s="40">
        <f t="shared" si="67"/>
        <v>0</v>
      </c>
      <c r="AA77" s="44">
        <f t="shared" si="68"/>
        <v>40181.739472037407</v>
      </c>
      <c r="AB77" s="35">
        <f t="shared" si="69"/>
        <v>30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1445.15310538987</v>
      </c>
      <c r="AD77" s="57">
        <v>0</v>
      </c>
      <c r="AE77" s="57">
        <v>0</v>
      </c>
      <c r="AF77" s="61">
        <f t="shared" si="57"/>
        <v>30</v>
      </c>
      <c r="AG77" s="40">
        <f t="shared" si="70"/>
        <v>0</v>
      </c>
      <c r="AH77" s="40">
        <f t="shared" si="71"/>
        <v>0</v>
      </c>
      <c r="AI77" s="44">
        <f t="shared" si="72"/>
        <v>43354.593161696102</v>
      </c>
      <c r="AJ77" s="35">
        <f t="shared" si="58"/>
        <v>30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1556.3213288372538</v>
      </c>
      <c r="AL77" s="57">
        <v>0</v>
      </c>
      <c r="AM77" s="57">
        <v>0</v>
      </c>
      <c r="AN77" s="61">
        <f t="shared" si="59"/>
        <v>30</v>
      </c>
      <c r="AO77" s="40">
        <f t="shared" si="73"/>
        <v>0</v>
      </c>
      <c r="AP77" s="40">
        <f t="shared" si="74"/>
        <v>0</v>
      </c>
      <c r="AQ77" s="44">
        <f t="shared" si="75"/>
        <v>46689.639865117613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>
        <v>12</v>
      </c>
      <c r="J78" s="212">
        <v>17808</v>
      </c>
      <c r="K78" s="217">
        <f t="shared" si="61"/>
        <v>1484</v>
      </c>
      <c r="L78" s="34">
        <f t="shared" si="54"/>
        <v>12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1561.8691400440789</v>
      </c>
      <c r="N78" s="57">
        <v>0</v>
      </c>
      <c r="O78" s="57">
        <v>0</v>
      </c>
      <c r="P78" s="61">
        <f t="shared" si="55"/>
        <v>12</v>
      </c>
      <c r="Q78" s="40">
        <f t="shared" si="62"/>
        <v>0</v>
      </c>
      <c r="R78" s="40">
        <f t="shared" si="63"/>
        <v>0</v>
      </c>
      <c r="S78" s="44">
        <f t="shared" si="64"/>
        <v>18742.429680528949</v>
      </c>
      <c r="T78" s="35">
        <f t="shared" si="65"/>
        <v>12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1686.7896629940747</v>
      </c>
      <c r="V78" s="57">
        <v>0</v>
      </c>
      <c r="W78" s="57">
        <v>0</v>
      </c>
      <c r="X78" s="61">
        <f t="shared" si="56"/>
        <v>12</v>
      </c>
      <c r="Y78" s="40">
        <f t="shared" si="66"/>
        <v>0</v>
      </c>
      <c r="Z78" s="40">
        <f t="shared" si="67"/>
        <v>0</v>
      </c>
      <c r="AA78" s="44">
        <f t="shared" si="68"/>
        <v>20241.475955928894</v>
      </c>
      <c r="AB78" s="35">
        <f t="shared" si="69"/>
        <v>12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1819.9829213305716</v>
      </c>
      <c r="AD78" s="57">
        <v>0</v>
      </c>
      <c r="AE78" s="57">
        <v>0</v>
      </c>
      <c r="AF78" s="61">
        <f t="shared" si="57"/>
        <v>12</v>
      </c>
      <c r="AG78" s="40">
        <f t="shared" si="70"/>
        <v>0</v>
      </c>
      <c r="AH78" s="40">
        <f t="shared" si="71"/>
        <v>0</v>
      </c>
      <c r="AI78" s="44">
        <f t="shared" si="72"/>
        <v>21839.795055966861</v>
      </c>
      <c r="AJ78" s="35">
        <f t="shared" si="58"/>
        <v>12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1959.9848818939936</v>
      </c>
      <c r="AL78" s="57">
        <v>0</v>
      </c>
      <c r="AM78" s="57">
        <v>0</v>
      </c>
      <c r="AN78" s="61">
        <f t="shared" si="59"/>
        <v>12</v>
      </c>
      <c r="AO78" s="40">
        <f t="shared" si="73"/>
        <v>0</v>
      </c>
      <c r="AP78" s="40">
        <f t="shared" si="74"/>
        <v>0</v>
      </c>
      <c r="AQ78" s="44">
        <f t="shared" si="75"/>
        <v>23519.818582727923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>
        <v>5</v>
      </c>
      <c r="J79" s="212">
        <v>9295</v>
      </c>
      <c r="K79" s="217">
        <f t="shared" si="61"/>
        <v>1859</v>
      </c>
      <c r="L79" s="34">
        <f t="shared" si="54"/>
        <v>5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1956.5463149204463</v>
      </c>
      <c r="N79" s="57">
        <v>0</v>
      </c>
      <c r="O79" s="57">
        <v>0</v>
      </c>
      <c r="P79" s="61">
        <f t="shared" si="55"/>
        <v>5</v>
      </c>
      <c r="Q79" s="40">
        <f t="shared" si="62"/>
        <v>0</v>
      </c>
      <c r="R79" s="40">
        <f t="shared" si="63"/>
        <v>0</v>
      </c>
      <c r="S79" s="44">
        <f t="shared" si="64"/>
        <v>9782.7315746022323</v>
      </c>
      <c r="T79" s="35">
        <f t="shared" si="65"/>
        <v>5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2113.0336816078061</v>
      </c>
      <c r="V79" s="57">
        <v>0</v>
      </c>
      <c r="W79" s="57">
        <v>0</v>
      </c>
      <c r="X79" s="61">
        <f t="shared" si="56"/>
        <v>5</v>
      </c>
      <c r="Y79" s="40">
        <f t="shared" si="66"/>
        <v>0</v>
      </c>
      <c r="Z79" s="40">
        <f t="shared" si="67"/>
        <v>0</v>
      </c>
      <c r="AA79" s="44">
        <f t="shared" si="68"/>
        <v>10565.16840803903</v>
      </c>
      <c r="AB79" s="35">
        <f t="shared" si="69"/>
        <v>5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2279.8842660064233</v>
      </c>
      <c r="AD79" s="57">
        <v>0</v>
      </c>
      <c r="AE79" s="57">
        <v>0</v>
      </c>
      <c r="AF79" s="61">
        <f t="shared" si="57"/>
        <v>5</v>
      </c>
      <c r="AG79" s="40">
        <f t="shared" si="70"/>
        <v>0</v>
      </c>
      <c r="AH79" s="40">
        <f t="shared" si="71"/>
        <v>0</v>
      </c>
      <c r="AI79" s="44">
        <f t="shared" si="72"/>
        <v>11399.421330032117</v>
      </c>
      <c r="AJ79" s="35">
        <f t="shared" si="58"/>
        <v>5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2455.2640804858047</v>
      </c>
      <c r="AL79" s="57">
        <v>0</v>
      </c>
      <c r="AM79" s="57">
        <v>0</v>
      </c>
      <c r="AN79" s="61">
        <f t="shared" si="59"/>
        <v>5</v>
      </c>
      <c r="AO79" s="40">
        <f t="shared" si="73"/>
        <v>0</v>
      </c>
      <c r="AP79" s="40">
        <f t="shared" si="74"/>
        <v>0</v>
      </c>
      <c r="AQ79" s="44">
        <f t="shared" si="75"/>
        <v>12276.320402429024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6</v>
      </c>
      <c r="J80" s="212">
        <v>10988</v>
      </c>
      <c r="K80" s="217">
        <f t="shared" si="61"/>
        <v>1831.3333333333333</v>
      </c>
      <c r="L80" s="34">
        <f t="shared" si="54"/>
        <v>6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1927.4279100184565</v>
      </c>
      <c r="N80" s="57">
        <v>0</v>
      </c>
      <c r="O80" s="57">
        <v>0</v>
      </c>
      <c r="P80" s="61">
        <f t="shared" si="55"/>
        <v>6</v>
      </c>
      <c r="Q80" s="40">
        <f t="shared" si="62"/>
        <v>0</v>
      </c>
      <c r="R80" s="40">
        <f t="shared" si="63"/>
        <v>0</v>
      </c>
      <c r="S80" s="44">
        <f t="shared" si="64"/>
        <v>11564.567460110738</v>
      </c>
      <c r="T80" s="35">
        <f t="shared" si="65"/>
        <v>6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2081.5863451234154</v>
      </c>
      <c r="V80" s="57">
        <v>0</v>
      </c>
      <c r="W80" s="57">
        <v>0</v>
      </c>
      <c r="X80" s="61">
        <f t="shared" si="56"/>
        <v>6</v>
      </c>
      <c r="Y80" s="40">
        <f t="shared" si="66"/>
        <v>0</v>
      </c>
      <c r="Z80" s="40">
        <f t="shared" si="67"/>
        <v>0</v>
      </c>
      <c r="AA80" s="44">
        <f t="shared" si="68"/>
        <v>12489.518070740492</v>
      </c>
      <c r="AB80" s="35">
        <f t="shared" si="69"/>
        <v>6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2245.9537667992272</v>
      </c>
      <c r="AD80" s="57">
        <v>0</v>
      </c>
      <c r="AE80" s="57">
        <v>0</v>
      </c>
      <c r="AF80" s="61">
        <f t="shared" si="57"/>
        <v>6</v>
      </c>
      <c r="AG80" s="40">
        <f t="shared" si="70"/>
        <v>0</v>
      </c>
      <c r="AH80" s="40">
        <f t="shared" si="71"/>
        <v>0</v>
      </c>
      <c r="AI80" s="44">
        <f t="shared" si="72"/>
        <v>13475.722600795363</v>
      </c>
      <c r="AJ80" s="35">
        <f t="shared" si="58"/>
        <v>6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2418.7234818341417</v>
      </c>
      <c r="AL80" s="57">
        <v>0</v>
      </c>
      <c r="AM80" s="57">
        <v>0</v>
      </c>
      <c r="AN80" s="61">
        <f t="shared" si="59"/>
        <v>6</v>
      </c>
      <c r="AO80" s="40">
        <f t="shared" si="73"/>
        <v>0</v>
      </c>
      <c r="AP80" s="40">
        <f t="shared" si="74"/>
        <v>0</v>
      </c>
      <c r="AQ80" s="44">
        <f t="shared" si="75"/>
        <v>14512.340891004849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>
        <v>67844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0</v>
      </c>
      <c r="G84" s="41">
        <f>SUM(G64:G83)</f>
        <v>0</v>
      </c>
      <c r="H84" s="41">
        <f>IFERROR(G84/F84,0)</f>
        <v>0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3816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1689576</v>
      </c>
      <c r="K84" s="41">
        <f>IFERROR(J84/I84,"")</f>
        <v>442.76100628930817</v>
      </c>
      <c r="L84" s="41">
        <f>SUM(L64:L83)</f>
        <v>3816</v>
      </c>
      <c r="M84" s="41">
        <f>IFERROR(S84/P84,0)</f>
        <v>463.25526804315814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3816</v>
      </c>
      <c r="Q84" s="41">
        <f t="shared" si="98"/>
        <v>0</v>
      </c>
      <c r="R84" s="41">
        <f t="shared" si="98"/>
        <v>0</v>
      </c>
      <c r="S84" s="45">
        <f t="shared" si="98"/>
        <v>1767782.1028526914</v>
      </c>
      <c r="T84" s="41">
        <f t="shared" si="98"/>
        <v>3816</v>
      </c>
      <c r="U84" s="41">
        <f>IFERROR(AA84/X84,0)</f>
        <v>504.54127355822806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3816</v>
      </c>
      <c r="Y84" s="41">
        <f t="shared" si="99"/>
        <v>0</v>
      </c>
      <c r="Z84" s="41">
        <f t="shared" si="99"/>
        <v>0</v>
      </c>
      <c r="AA84" s="45">
        <f t="shared" si="99"/>
        <v>1925329.4998981983</v>
      </c>
      <c r="AB84" s="41">
        <f t="shared" si="99"/>
        <v>3816</v>
      </c>
      <c r="AC84" s="41">
        <f>IFERROR(AI84/AF84,0)</f>
        <v>548.99724261894596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3816</v>
      </c>
      <c r="AG84" s="41">
        <f t="shared" si="100"/>
        <v>0</v>
      </c>
      <c r="AH84" s="41">
        <f t="shared" si="100"/>
        <v>0</v>
      </c>
      <c r="AI84" s="45">
        <f t="shared" si="100"/>
        <v>2094973.4778338976</v>
      </c>
      <c r="AJ84" s="41">
        <f t="shared" si="100"/>
        <v>3816</v>
      </c>
      <c r="AK84" s="41">
        <f>IFERROR(AQ84/AN84,0)</f>
        <v>596.25652189814809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3816</v>
      </c>
      <c r="AO84" s="41">
        <f t="shared" si="101"/>
        <v>0</v>
      </c>
      <c r="AP84" s="41">
        <f t="shared" si="101"/>
        <v>0</v>
      </c>
      <c r="AQ84" s="45">
        <f t="shared" si="101"/>
        <v>2275314.8875633329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1860533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1826081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1862487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2004036.0120000001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92750.897147308569</v>
      </c>
      <c r="T86" s="39"/>
      <c r="U86" s="39"/>
      <c r="V86" s="53"/>
      <c r="W86" s="53"/>
      <c r="X86" s="110"/>
      <c r="Y86" s="39"/>
      <c r="Z86" s="39"/>
      <c r="AA86" s="54">
        <f>AA85-AA84</f>
        <v>-99248.499898198294</v>
      </c>
      <c r="AB86" s="39"/>
      <c r="AC86" s="53"/>
      <c r="AD86" s="53"/>
      <c r="AE86" s="110"/>
      <c r="AF86" s="39"/>
      <c r="AG86" s="39"/>
      <c r="AH86" s="39"/>
      <c r="AI86" s="54">
        <f>AI85-AI84</f>
        <v>-232486.47783389757</v>
      </c>
      <c r="AJ86" s="53"/>
      <c r="AK86" s="53"/>
      <c r="AL86" s="110"/>
      <c r="AM86" s="110"/>
      <c r="AN86" s="110"/>
      <c r="AO86" s="110"/>
      <c r="AP86" s="111"/>
      <c r="AQ86" s="54">
        <f>AQ85-AQ84</f>
        <v>-271278.87556333281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Force Employment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6" t="s">
        <v>733</v>
      </c>
      <c r="E90" s="238"/>
      <c r="F90" s="236" t="s">
        <v>602</v>
      </c>
      <c r="G90" s="237"/>
      <c r="H90" s="237"/>
      <c r="I90" s="237"/>
      <c r="J90" s="237"/>
      <c r="K90" s="238"/>
      <c r="L90" s="237" t="s">
        <v>1</v>
      </c>
      <c r="M90" s="237"/>
      <c r="N90" s="237"/>
      <c r="O90" s="237"/>
      <c r="P90" s="237"/>
      <c r="Q90" s="237"/>
      <c r="R90" s="237"/>
      <c r="S90" s="238"/>
      <c r="T90" s="236" t="s">
        <v>2</v>
      </c>
      <c r="U90" s="237"/>
      <c r="V90" s="237"/>
      <c r="W90" s="237"/>
      <c r="X90" s="237"/>
      <c r="Y90" s="237"/>
      <c r="Z90" s="237"/>
      <c r="AA90" s="238"/>
      <c r="AB90" s="236" t="s">
        <v>3</v>
      </c>
      <c r="AC90" s="237"/>
      <c r="AD90" s="237"/>
      <c r="AE90" s="237"/>
      <c r="AF90" s="237"/>
      <c r="AG90" s="237"/>
      <c r="AH90" s="237"/>
      <c r="AI90" s="238"/>
      <c r="AJ90" s="236" t="s">
        <v>4</v>
      </c>
      <c r="AK90" s="237"/>
      <c r="AL90" s="237"/>
      <c r="AM90" s="237"/>
      <c r="AN90" s="237"/>
      <c r="AO90" s="237"/>
      <c r="AP90" s="237"/>
      <c r="AQ90" s="238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47</v>
      </c>
      <c r="J93" s="212">
        <v>5373</v>
      </c>
      <c r="K93" s="217">
        <f t="shared" ref="K93:K111" si="109">IFERROR(IF(J93="",G93,J93)/IF(I93="",F93,I93),"")</f>
        <v>114.31914893617021</v>
      </c>
      <c r="L93" s="34">
        <f t="shared" si="102"/>
        <v>47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125.07312488785614</v>
      </c>
      <c r="N93" s="57">
        <v>0</v>
      </c>
      <c r="O93" s="57">
        <v>0</v>
      </c>
      <c r="P93" s="61">
        <f t="shared" si="103"/>
        <v>47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5878.4368697292384</v>
      </c>
      <c r="T93" s="35">
        <f t="shared" ref="T93:T111" si="113">P93</f>
        <v>47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136.35518036628744</v>
      </c>
      <c r="V93" s="57">
        <v>0</v>
      </c>
      <c r="W93" s="57">
        <v>0</v>
      </c>
      <c r="X93" s="61">
        <f t="shared" si="104"/>
        <v>47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6408.69347721551</v>
      </c>
      <c r="AB93" s="35">
        <f t="shared" ref="AB93:AB111" si="117">X93</f>
        <v>47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148.51599317723179</v>
      </c>
      <c r="AD93" s="57">
        <v>0</v>
      </c>
      <c r="AE93" s="57">
        <v>0</v>
      </c>
      <c r="AF93" s="61">
        <f t="shared" si="105"/>
        <v>47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6980.2516793298946</v>
      </c>
      <c r="AJ93" s="35">
        <f t="shared" si="106"/>
        <v>47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161.45873478372957</v>
      </c>
      <c r="AL93" s="57">
        <v>0</v>
      </c>
      <c r="AM93" s="57">
        <v>0</v>
      </c>
      <c r="AN93" s="61">
        <f t="shared" si="107"/>
        <v>47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7588.5605348352901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208</v>
      </c>
      <c r="J94" s="212">
        <v>37973</v>
      </c>
      <c r="K94" s="217">
        <f t="shared" si="109"/>
        <v>182.5625</v>
      </c>
      <c r="L94" s="34">
        <f t="shared" si="102"/>
        <v>208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199.73611223337875</v>
      </c>
      <c r="N94" s="57">
        <v>0</v>
      </c>
      <c r="O94" s="57">
        <v>0</v>
      </c>
      <c r="P94" s="61">
        <f t="shared" si="103"/>
        <v>208</v>
      </c>
      <c r="Q94" s="40">
        <f t="shared" si="110"/>
        <v>0</v>
      </c>
      <c r="R94" s="40">
        <f t="shared" si="111"/>
        <v>0</v>
      </c>
      <c r="S94" s="44">
        <f t="shared" si="112"/>
        <v>41545.111344542776</v>
      </c>
      <c r="T94" s="35">
        <f t="shared" si="113"/>
        <v>208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217.75304353883425</v>
      </c>
      <c r="V94" s="57">
        <v>0</v>
      </c>
      <c r="W94" s="57">
        <v>0</v>
      </c>
      <c r="X94" s="61">
        <f t="shared" si="104"/>
        <v>208</v>
      </c>
      <c r="Y94" s="40">
        <f t="shared" si="114"/>
        <v>0</v>
      </c>
      <c r="Z94" s="40">
        <f t="shared" si="115"/>
        <v>0</v>
      </c>
      <c r="AA94" s="44">
        <f t="shared" si="116"/>
        <v>45292.633056077524</v>
      </c>
      <c r="AB94" s="35">
        <f t="shared" si="117"/>
        <v>208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237.17331047974386</v>
      </c>
      <c r="AD94" s="57">
        <v>0</v>
      </c>
      <c r="AE94" s="57">
        <v>0</v>
      </c>
      <c r="AF94" s="61">
        <f t="shared" si="105"/>
        <v>208</v>
      </c>
      <c r="AG94" s="40">
        <f t="shared" si="118"/>
        <v>0</v>
      </c>
      <c r="AH94" s="40">
        <f t="shared" si="119"/>
        <v>0</v>
      </c>
      <c r="AI94" s="44">
        <f t="shared" si="120"/>
        <v>49332.048579786722</v>
      </c>
      <c r="AJ94" s="35">
        <f t="shared" si="106"/>
        <v>208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257.84228227077375</v>
      </c>
      <c r="AL94" s="57">
        <v>0</v>
      </c>
      <c r="AM94" s="57">
        <v>0</v>
      </c>
      <c r="AN94" s="61">
        <f t="shared" si="107"/>
        <v>208</v>
      </c>
      <c r="AO94" s="40">
        <f t="shared" si="121"/>
        <v>0</v>
      </c>
      <c r="AP94" s="40">
        <f t="shared" si="122"/>
        <v>0</v>
      </c>
      <c r="AQ94" s="44">
        <f t="shared" si="123"/>
        <v>53631.194712320939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110</v>
      </c>
      <c r="J95" s="212">
        <v>26472</v>
      </c>
      <c r="K95" s="217">
        <f t="shared" si="109"/>
        <v>240.65454545454546</v>
      </c>
      <c r="L95" s="34">
        <f t="shared" si="102"/>
        <v>110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263.29286299421756</v>
      </c>
      <c r="N95" s="57">
        <v>0</v>
      </c>
      <c r="O95" s="57">
        <v>0</v>
      </c>
      <c r="P95" s="61">
        <f t="shared" si="103"/>
        <v>110</v>
      </c>
      <c r="Q95" s="40">
        <f t="shared" si="110"/>
        <v>0</v>
      </c>
      <c r="R95" s="40">
        <f t="shared" si="111"/>
        <v>0</v>
      </c>
      <c r="S95" s="44">
        <f t="shared" si="112"/>
        <v>28962.21492936393</v>
      </c>
      <c r="T95" s="35">
        <f t="shared" si="113"/>
        <v>110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287.04284677401989</v>
      </c>
      <c r="V95" s="57">
        <v>0</v>
      </c>
      <c r="W95" s="57">
        <v>0</v>
      </c>
      <c r="X95" s="61">
        <f t="shared" si="104"/>
        <v>110</v>
      </c>
      <c r="Y95" s="40">
        <f t="shared" si="114"/>
        <v>0</v>
      </c>
      <c r="Z95" s="40">
        <f t="shared" si="115"/>
        <v>0</v>
      </c>
      <c r="AA95" s="44">
        <f t="shared" si="116"/>
        <v>31574.713145142188</v>
      </c>
      <c r="AB95" s="35">
        <f t="shared" si="117"/>
        <v>110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312.64271264609408</v>
      </c>
      <c r="AD95" s="57">
        <v>0</v>
      </c>
      <c r="AE95" s="57">
        <v>0</v>
      </c>
      <c r="AF95" s="61">
        <f t="shared" si="105"/>
        <v>110</v>
      </c>
      <c r="AG95" s="40">
        <f t="shared" si="118"/>
        <v>0</v>
      </c>
      <c r="AH95" s="40">
        <f t="shared" si="119"/>
        <v>0</v>
      </c>
      <c r="AI95" s="44">
        <f t="shared" si="120"/>
        <v>34390.698391070349</v>
      </c>
      <c r="AJ95" s="35">
        <f t="shared" si="106"/>
        <v>110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339.88862575192434</v>
      </c>
      <c r="AL95" s="57">
        <v>0</v>
      </c>
      <c r="AM95" s="57">
        <v>0</v>
      </c>
      <c r="AN95" s="61">
        <f t="shared" si="107"/>
        <v>110</v>
      </c>
      <c r="AO95" s="40">
        <f t="shared" si="121"/>
        <v>0</v>
      </c>
      <c r="AP95" s="40">
        <f t="shared" si="122"/>
        <v>0</v>
      </c>
      <c r="AQ95" s="44">
        <f t="shared" si="123"/>
        <v>37387.748832711673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312</v>
      </c>
      <c r="J96" s="212">
        <v>86142</v>
      </c>
      <c r="K96" s="217">
        <f t="shared" si="109"/>
        <v>276.09615384615387</v>
      </c>
      <c r="L96" s="34">
        <f t="shared" si="102"/>
        <v>312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302.06845530609849</v>
      </c>
      <c r="N96" s="57">
        <v>0</v>
      </c>
      <c r="O96" s="57">
        <v>0</v>
      </c>
      <c r="P96" s="61">
        <f t="shared" si="103"/>
        <v>312</v>
      </c>
      <c r="Q96" s="40">
        <f t="shared" si="110"/>
        <v>0</v>
      </c>
      <c r="R96" s="40">
        <f t="shared" si="111"/>
        <v>0</v>
      </c>
      <c r="S96" s="44">
        <f t="shared" si="112"/>
        <v>94245.358055502729</v>
      </c>
      <c r="T96" s="35">
        <f t="shared" si="113"/>
        <v>312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329.31614000337549</v>
      </c>
      <c r="V96" s="57">
        <v>0</v>
      </c>
      <c r="W96" s="57">
        <v>0</v>
      </c>
      <c r="X96" s="61">
        <f t="shared" si="104"/>
        <v>312</v>
      </c>
      <c r="Y96" s="40">
        <f t="shared" si="114"/>
        <v>0</v>
      </c>
      <c r="Z96" s="40">
        <f t="shared" si="115"/>
        <v>0</v>
      </c>
      <c r="AA96" s="44">
        <f t="shared" si="116"/>
        <v>102746.63568105316</v>
      </c>
      <c r="AB96" s="35">
        <f t="shared" si="117"/>
        <v>312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358.68614210704277</v>
      </c>
      <c r="AD96" s="57">
        <v>0</v>
      </c>
      <c r="AE96" s="57">
        <v>0</v>
      </c>
      <c r="AF96" s="61">
        <f t="shared" si="105"/>
        <v>312</v>
      </c>
      <c r="AG96" s="40">
        <f t="shared" si="118"/>
        <v>0</v>
      </c>
      <c r="AH96" s="40">
        <f t="shared" si="119"/>
        <v>0</v>
      </c>
      <c r="AI96" s="44">
        <f t="shared" si="120"/>
        <v>111910.07633739735</v>
      </c>
      <c r="AJ96" s="35">
        <f t="shared" si="106"/>
        <v>312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389.94460764875049</v>
      </c>
      <c r="AL96" s="57">
        <v>0</v>
      </c>
      <c r="AM96" s="57">
        <v>0</v>
      </c>
      <c r="AN96" s="61">
        <f t="shared" si="107"/>
        <v>312</v>
      </c>
      <c r="AO96" s="40">
        <f t="shared" si="121"/>
        <v>0</v>
      </c>
      <c r="AP96" s="40">
        <f t="shared" si="122"/>
        <v>0</v>
      </c>
      <c r="AQ96" s="44">
        <f t="shared" si="123"/>
        <v>121662.71758641016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263</v>
      </c>
      <c r="J97" s="212">
        <v>84808</v>
      </c>
      <c r="K97" s="217">
        <f t="shared" si="109"/>
        <v>322.46387832699622</v>
      </c>
      <c r="L97" s="34">
        <f t="shared" si="102"/>
        <v>263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352.79798092560912</v>
      </c>
      <c r="N97" s="57">
        <v>0</v>
      </c>
      <c r="O97" s="57">
        <v>0</v>
      </c>
      <c r="P97" s="61">
        <f t="shared" si="103"/>
        <v>263</v>
      </c>
      <c r="Q97" s="40">
        <f t="shared" si="110"/>
        <v>0</v>
      </c>
      <c r="R97" s="40">
        <f t="shared" si="111"/>
        <v>0</v>
      </c>
      <c r="S97" s="44">
        <f t="shared" si="112"/>
        <v>92785.868983435197</v>
      </c>
      <c r="T97" s="35">
        <f t="shared" si="113"/>
        <v>263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384.62165525252868</v>
      </c>
      <c r="V97" s="57">
        <v>0</v>
      </c>
      <c r="W97" s="57">
        <v>0</v>
      </c>
      <c r="X97" s="61">
        <f t="shared" si="104"/>
        <v>263</v>
      </c>
      <c r="Y97" s="40">
        <f t="shared" si="114"/>
        <v>0</v>
      </c>
      <c r="Z97" s="40">
        <f t="shared" si="115"/>
        <v>0</v>
      </c>
      <c r="AA97" s="44">
        <f t="shared" si="116"/>
        <v>101155.49533141505</v>
      </c>
      <c r="AB97" s="35">
        <f t="shared" si="117"/>
        <v>263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418.92407001958804</v>
      </c>
      <c r="AD97" s="57">
        <v>0</v>
      </c>
      <c r="AE97" s="57">
        <v>0</v>
      </c>
      <c r="AF97" s="61">
        <f t="shared" si="105"/>
        <v>263</v>
      </c>
      <c r="AG97" s="40">
        <f t="shared" si="118"/>
        <v>0</v>
      </c>
      <c r="AH97" s="40">
        <f t="shared" si="119"/>
        <v>0</v>
      </c>
      <c r="AI97" s="44">
        <f t="shared" si="120"/>
        <v>110177.03041515166</v>
      </c>
      <c r="AJ97" s="35">
        <f t="shared" si="106"/>
        <v>263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455.43209770745818</v>
      </c>
      <c r="AL97" s="57">
        <v>0</v>
      </c>
      <c r="AM97" s="57">
        <v>0</v>
      </c>
      <c r="AN97" s="61">
        <f t="shared" si="107"/>
        <v>263</v>
      </c>
      <c r="AO97" s="40">
        <f t="shared" si="121"/>
        <v>0</v>
      </c>
      <c r="AP97" s="40">
        <f t="shared" si="122"/>
        <v>0</v>
      </c>
      <c r="AQ97" s="44">
        <f t="shared" si="123"/>
        <v>119778.6416970615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292</v>
      </c>
      <c r="J98" s="212">
        <v>103257</v>
      </c>
      <c r="K98" s="217">
        <f t="shared" si="109"/>
        <v>353.61986301369865</v>
      </c>
      <c r="L98" s="34">
        <f t="shared" si="102"/>
        <v>292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386.88480189993095</v>
      </c>
      <c r="N98" s="57">
        <v>0</v>
      </c>
      <c r="O98" s="57">
        <v>0</v>
      </c>
      <c r="P98" s="61">
        <f t="shared" si="103"/>
        <v>292</v>
      </c>
      <c r="Q98" s="40">
        <f t="shared" si="110"/>
        <v>0</v>
      </c>
      <c r="R98" s="40">
        <f t="shared" si="111"/>
        <v>0</v>
      </c>
      <c r="S98" s="44">
        <f t="shared" si="112"/>
        <v>112970.36215477984</v>
      </c>
      <c r="T98" s="35">
        <f t="shared" si="113"/>
        <v>292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421.78323273957432</v>
      </c>
      <c r="V98" s="57">
        <v>0</v>
      </c>
      <c r="W98" s="57">
        <v>0</v>
      </c>
      <c r="X98" s="61">
        <f t="shared" si="104"/>
        <v>292</v>
      </c>
      <c r="Y98" s="40">
        <f t="shared" si="114"/>
        <v>0</v>
      </c>
      <c r="Z98" s="40">
        <f t="shared" si="115"/>
        <v>0</v>
      </c>
      <c r="AA98" s="44">
        <f t="shared" si="116"/>
        <v>123160.7039599557</v>
      </c>
      <c r="AB98" s="35">
        <f t="shared" si="117"/>
        <v>292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459.39989626759302</v>
      </c>
      <c r="AD98" s="57">
        <v>0</v>
      </c>
      <c r="AE98" s="57">
        <v>0</v>
      </c>
      <c r="AF98" s="61">
        <f t="shared" si="105"/>
        <v>292</v>
      </c>
      <c r="AG98" s="40">
        <f t="shared" si="118"/>
        <v>0</v>
      </c>
      <c r="AH98" s="40">
        <f t="shared" si="119"/>
        <v>0</v>
      </c>
      <c r="AI98" s="44">
        <f t="shared" si="120"/>
        <v>134144.76971013716</v>
      </c>
      <c r="AJ98" s="35">
        <f t="shared" si="106"/>
        <v>292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499.43527578626748</v>
      </c>
      <c r="AL98" s="57">
        <v>0</v>
      </c>
      <c r="AM98" s="57">
        <v>0</v>
      </c>
      <c r="AN98" s="61">
        <f t="shared" si="107"/>
        <v>292</v>
      </c>
      <c r="AO98" s="40">
        <f t="shared" si="121"/>
        <v>0</v>
      </c>
      <c r="AP98" s="40">
        <f t="shared" si="122"/>
        <v>0</v>
      </c>
      <c r="AQ98" s="44">
        <f t="shared" si="123"/>
        <v>145835.1005295901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201</v>
      </c>
      <c r="J99" s="212">
        <v>81389</v>
      </c>
      <c r="K99" s="217">
        <f t="shared" si="109"/>
        <v>404.92039800995025</v>
      </c>
      <c r="L99" s="34">
        <f t="shared" si="102"/>
        <v>201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443.01116638137529</v>
      </c>
      <c r="N99" s="57">
        <v>0</v>
      </c>
      <c r="O99" s="57">
        <v>0</v>
      </c>
      <c r="P99" s="61">
        <f t="shared" si="103"/>
        <v>201</v>
      </c>
      <c r="Q99" s="40">
        <f t="shared" si="110"/>
        <v>0</v>
      </c>
      <c r="R99" s="40">
        <f t="shared" si="111"/>
        <v>0</v>
      </c>
      <c r="S99" s="44">
        <f t="shared" si="112"/>
        <v>89045.244442656433</v>
      </c>
      <c r="T99" s="35">
        <f t="shared" si="113"/>
        <v>201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482.97240154808793</v>
      </c>
      <c r="V99" s="57">
        <v>0</v>
      </c>
      <c r="W99" s="57">
        <v>0</v>
      </c>
      <c r="X99" s="61">
        <f t="shared" si="104"/>
        <v>201</v>
      </c>
      <c r="Y99" s="40">
        <f t="shared" si="114"/>
        <v>0</v>
      </c>
      <c r="Z99" s="40">
        <f t="shared" si="115"/>
        <v>0</v>
      </c>
      <c r="AA99" s="44">
        <f t="shared" si="116"/>
        <v>97077.452711165679</v>
      </c>
      <c r="AB99" s="35">
        <f t="shared" si="117"/>
        <v>201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526.04621034875947</v>
      </c>
      <c r="AD99" s="57">
        <v>0</v>
      </c>
      <c r="AE99" s="57">
        <v>0</v>
      </c>
      <c r="AF99" s="61">
        <f t="shared" si="105"/>
        <v>201</v>
      </c>
      <c r="AG99" s="40">
        <f t="shared" si="118"/>
        <v>0</v>
      </c>
      <c r="AH99" s="40">
        <f t="shared" si="119"/>
        <v>0</v>
      </c>
      <c r="AI99" s="44">
        <f t="shared" si="120"/>
        <v>105735.28828010065</v>
      </c>
      <c r="AJ99" s="35">
        <f t="shared" si="106"/>
        <v>201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571.88962443478624</v>
      </c>
      <c r="AL99" s="57">
        <v>0</v>
      </c>
      <c r="AM99" s="57">
        <v>0</v>
      </c>
      <c r="AN99" s="61">
        <f t="shared" si="107"/>
        <v>201</v>
      </c>
      <c r="AO99" s="40">
        <f t="shared" si="121"/>
        <v>0</v>
      </c>
      <c r="AP99" s="40">
        <f t="shared" si="122"/>
        <v>0</v>
      </c>
      <c r="AQ99" s="44">
        <f t="shared" si="123"/>
        <v>114949.81451139203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246</v>
      </c>
      <c r="J100" s="212">
        <v>119727</v>
      </c>
      <c r="K100" s="217">
        <f t="shared" si="109"/>
        <v>486.69512195121951</v>
      </c>
      <c r="L100" s="34">
        <f t="shared" si="102"/>
        <v>246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532.47841972741799</v>
      </c>
      <c r="N100" s="57">
        <v>0</v>
      </c>
      <c r="O100" s="57">
        <v>0</v>
      </c>
      <c r="P100" s="61">
        <f t="shared" si="103"/>
        <v>246</v>
      </c>
      <c r="Q100" s="40">
        <f t="shared" si="110"/>
        <v>0</v>
      </c>
      <c r="R100" s="40">
        <f t="shared" si="111"/>
        <v>0</v>
      </c>
      <c r="S100" s="44">
        <f t="shared" si="112"/>
        <v>130989.69125294483</v>
      </c>
      <c r="T100" s="35">
        <f t="shared" si="113"/>
        <v>246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580.50992991650617</v>
      </c>
      <c r="V100" s="57">
        <v>0</v>
      </c>
      <c r="W100" s="57">
        <v>0</v>
      </c>
      <c r="X100" s="61">
        <f t="shared" si="104"/>
        <v>246</v>
      </c>
      <c r="Y100" s="40">
        <f t="shared" si="114"/>
        <v>0</v>
      </c>
      <c r="Z100" s="40">
        <f t="shared" si="115"/>
        <v>0</v>
      </c>
      <c r="AA100" s="44">
        <f t="shared" si="116"/>
        <v>142805.44275946051</v>
      </c>
      <c r="AB100" s="35">
        <f t="shared" si="117"/>
        <v>246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632.28260605279502</v>
      </c>
      <c r="AD100" s="57">
        <v>0</v>
      </c>
      <c r="AE100" s="57">
        <v>0</v>
      </c>
      <c r="AF100" s="61">
        <f t="shared" si="105"/>
        <v>246</v>
      </c>
      <c r="AG100" s="40">
        <f t="shared" si="118"/>
        <v>0</v>
      </c>
      <c r="AH100" s="40">
        <f t="shared" si="119"/>
        <v>0</v>
      </c>
      <c r="AI100" s="44">
        <f t="shared" si="120"/>
        <v>155541.52108898759</v>
      </c>
      <c r="AJ100" s="35">
        <f t="shared" si="106"/>
        <v>246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687.38421644069842</v>
      </c>
      <c r="AL100" s="57">
        <v>0</v>
      </c>
      <c r="AM100" s="57">
        <v>0</v>
      </c>
      <c r="AN100" s="61">
        <f t="shared" si="107"/>
        <v>246</v>
      </c>
      <c r="AO100" s="40">
        <f t="shared" si="121"/>
        <v>0</v>
      </c>
      <c r="AP100" s="40">
        <f t="shared" si="122"/>
        <v>0</v>
      </c>
      <c r="AQ100" s="44">
        <f t="shared" si="123"/>
        <v>169096.51724441181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>
        <v>142</v>
      </c>
      <c r="J101" s="212">
        <v>85306</v>
      </c>
      <c r="K101" s="217">
        <f t="shared" si="109"/>
        <v>600.74647887323943</v>
      </c>
      <c r="L101" s="34">
        <f t="shared" si="102"/>
        <v>142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657.25856146816818</v>
      </c>
      <c r="N101" s="57">
        <v>0</v>
      </c>
      <c r="O101" s="57">
        <v>0</v>
      </c>
      <c r="P101" s="61">
        <f t="shared" si="103"/>
        <v>142</v>
      </c>
      <c r="Q101" s="40">
        <f t="shared" si="110"/>
        <v>0</v>
      </c>
      <c r="R101" s="40">
        <f t="shared" si="111"/>
        <v>0</v>
      </c>
      <c r="S101" s="44">
        <f t="shared" si="112"/>
        <v>93330.715728479889</v>
      </c>
      <c r="T101" s="35">
        <f t="shared" si="113"/>
        <v>142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716.54569897917634</v>
      </c>
      <c r="V101" s="57">
        <v>0</v>
      </c>
      <c r="W101" s="57">
        <v>0</v>
      </c>
      <c r="X101" s="61">
        <f t="shared" si="104"/>
        <v>142</v>
      </c>
      <c r="Y101" s="40">
        <f t="shared" si="114"/>
        <v>0</v>
      </c>
      <c r="Z101" s="40">
        <f t="shared" si="115"/>
        <v>0</v>
      </c>
      <c r="AA101" s="44">
        <f t="shared" si="116"/>
        <v>101749.48925504304</v>
      </c>
      <c r="AB101" s="35">
        <f t="shared" si="117"/>
        <v>142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780.4507012853993</v>
      </c>
      <c r="AD101" s="57">
        <v>0</v>
      </c>
      <c r="AE101" s="57">
        <v>0</v>
      </c>
      <c r="AF101" s="61">
        <f t="shared" si="105"/>
        <v>142</v>
      </c>
      <c r="AG101" s="40">
        <f t="shared" si="118"/>
        <v>0</v>
      </c>
      <c r="AH101" s="40">
        <f t="shared" si="119"/>
        <v>0</v>
      </c>
      <c r="AI101" s="44">
        <f t="shared" si="120"/>
        <v>110823.9995825267</v>
      </c>
      <c r="AJ101" s="35">
        <f t="shared" si="106"/>
        <v>142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848.46473497463751</v>
      </c>
      <c r="AL101" s="57">
        <v>0</v>
      </c>
      <c r="AM101" s="57">
        <v>0</v>
      </c>
      <c r="AN101" s="61">
        <f t="shared" si="107"/>
        <v>142</v>
      </c>
      <c r="AO101" s="40">
        <f t="shared" si="121"/>
        <v>0</v>
      </c>
      <c r="AP101" s="40">
        <f t="shared" si="122"/>
        <v>0</v>
      </c>
      <c r="AQ101" s="44">
        <f t="shared" si="123"/>
        <v>120481.99236639852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8</v>
      </c>
      <c r="J102" s="212">
        <v>5526</v>
      </c>
      <c r="K102" s="217">
        <f t="shared" si="109"/>
        <v>690.75</v>
      </c>
      <c r="L102" s="34">
        <f t="shared" si="102"/>
        <v>8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757.25750550586815</v>
      </c>
      <c r="N102" s="57">
        <v>0</v>
      </c>
      <c r="O102" s="57">
        <v>0</v>
      </c>
      <c r="P102" s="61">
        <f t="shared" si="103"/>
        <v>8</v>
      </c>
      <c r="Q102" s="40">
        <f t="shared" si="110"/>
        <v>0</v>
      </c>
      <c r="R102" s="40">
        <f t="shared" si="111"/>
        <v>0</v>
      </c>
      <c r="S102" s="44">
        <f t="shared" si="112"/>
        <v>6058.0600440469452</v>
      </c>
      <c r="T102" s="35">
        <f t="shared" si="113"/>
        <v>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825.53936271537964</v>
      </c>
      <c r="V102" s="57">
        <v>0</v>
      </c>
      <c r="W102" s="57">
        <v>0</v>
      </c>
      <c r="X102" s="61">
        <f t="shared" si="104"/>
        <v>8</v>
      </c>
      <c r="Y102" s="40">
        <f t="shared" si="114"/>
        <v>0</v>
      </c>
      <c r="Z102" s="40">
        <f t="shared" si="115"/>
        <v>0</v>
      </c>
      <c r="AA102" s="44">
        <f t="shared" si="116"/>
        <v>6604.3149017230371</v>
      </c>
      <c r="AB102" s="35">
        <f t="shared" si="117"/>
        <v>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899.13708918262466</v>
      </c>
      <c r="AD102" s="57">
        <v>0</v>
      </c>
      <c r="AE102" s="57">
        <v>0</v>
      </c>
      <c r="AF102" s="61">
        <f t="shared" si="105"/>
        <v>8</v>
      </c>
      <c r="AG102" s="40">
        <f t="shared" si="118"/>
        <v>0</v>
      </c>
      <c r="AH102" s="40">
        <f t="shared" si="119"/>
        <v>0</v>
      </c>
      <c r="AI102" s="44">
        <f t="shared" si="120"/>
        <v>7193.0967134609973</v>
      </c>
      <c r="AJ102" s="35">
        <f t="shared" si="106"/>
        <v>8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977.46396014085724</v>
      </c>
      <c r="AL102" s="57">
        <v>0</v>
      </c>
      <c r="AM102" s="57">
        <v>0</v>
      </c>
      <c r="AN102" s="61">
        <f t="shared" si="107"/>
        <v>8</v>
      </c>
      <c r="AO102" s="40">
        <f t="shared" si="121"/>
        <v>0</v>
      </c>
      <c r="AP102" s="40">
        <f t="shared" si="122"/>
        <v>0</v>
      </c>
      <c r="AQ102" s="44">
        <f t="shared" si="123"/>
        <v>7819.7116811268579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61</v>
      </c>
      <c r="J103" s="212">
        <v>50816</v>
      </c>
      <c r="K103" s="217">
        <f t="shared" si="109"/>
        <v>833.04918032786884</v>
      </c>
      <c r="L103" s="34">
        <f t="shared" si="102"/>
        <v>61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913.25768260411155</v>
      </c>
      <c r="N103" s="57">
        <v>0</v>
      </c>
      <c r="O103" s="57">
        <v>0</v>
      </c>
      <c r="P103" s="61">
        <f t="shared" si="103"/>
        <v>61</v>
      </c>
      <c r="Q103" s="40">
        <f t="shared" si="110"/>
        <v>0</v>
      </c>
      <c r="R103" s="40">
        <f t="shared" si="111"/>
        <v>0</v>
      </c>
      <c r="S103" s="44">
        <f t="shared" si="112"/>
        <v>55708.718638850805</v>
      </c>
      <c r="T103" s="35">
        <f t="shared" si="113"/>
        <v>61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995.6060650574567</v>
      </c>
      <c r="V103" s="57">
        <v>0</v>
      </c>
      <c r="W103" s="57">
        <v>0</v>
      </c>
      <c r="X103" s="61">
        <f t="shared" si="104"/>
        <v>61</v>
      </c>
      <c r="Y103" s="40">
        <f t="shared" si="114"/>
        <v>0</v>
      </c>
      <c r="Z103" s="40">
        <f t="shared" si="115"/>
        <v>0</v>
      </c>
      <c r="AA103" s="44">
        <f t="shared" si="116"/>
        <v>60731.969968504862</v>
      </c>
      <c r="AB103" s="35">
        <f t="shared" si="117"/>
        <v>61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1084.3654218544646</v>
      </c>
      <c r="AD103" s="57">
        <v>0</v>
      </c>
      <c r="AE103" s="57">
        <v>0</v>
      </c>
      <c r="AF103" s="61">
        <f t="shared" si="105"/>
        <v>61</v>
      </c>
      <c r="AG103" s="40">
        <f t="shared" si="118"/>
        <v>0</v>
      </c>
      <c r="AH103" s="40">
        <f t="shared" si="119"/>
        <v>0</v>
      </c>
      <c r="AI103" s="44">
        <f t="shared" si="120"/>
        <v>66146.29073312234</v>
      </c>
      <c r="AJ103" s="35">
        <f t="shared" si="106"/>
        <v>61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1178.8281589509572</v>
      </c>
      <c r="AL103" s="57">
        <v>0</v>
      </c>
      <c r="AM103" s="57">
        <v>0</v>
      </c>
      <c r="AN103" s="61">
        <f t="shared" si="107"/>
        <v>61</v>
      </c>
      <c r="AO103" s="40">
        <f t="shared" si="121"/>
        <v>0</v>
      </c>
      <c r="AP103" s="40">
        <f t="shared" si="122"/>
        <v>0</v>
      </c>
      <c r="AQ103" s="44">
        <f t="shared" si="123"/>
        <v>71908.517696008392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12</v>
      </c>
      <c r="J104" s="212">
        <v>12925</v>
      </c>
      <c r="K104" s="217">
        <f t="shared" si="109"/>
        <v>1077.0833333333333</v>
      </c>
      <c r="L104" s="34">
        <f t="shared" si="102"/>
        <v>12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1133.6005522837891</v>
      </c>
      <c r="N104" s="57">
        <v>0</v>
      </c>
      <c r="O104" s="57">
        <v>0</v>
      </c>
      <c r="P104" s="61">
        <f t="shared" si="103"/>
        <v>12</v>
      </c>
      <c r="Q104" s="40">
        <f t="shared" si="110"/>
        <v>0</v>
      </c>
      <c r="R104" s="40">
        <f t="shared" si="111"/>
        <v>0</v>
      </c>
      <c r="S104" s="44">
        <f t="shared" si="112"/>
        <v>13603.206627405469</v>
      </c>
      <c r="T104" s="35">
        <f t="shared" si="113"/>
        <v>12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1224.2675423516625</v>
      </c>
      <c r="V104" s="57">
        <v>0</v>
      </c>
      <c r="W104" s="57">
        <v>0</v>
      </c>
      <c r="X104" s="61">
        <f t="shared" si="104"/>
        <v>12</v>
      </c>
      <c r="Y104" s="40">
        <f t="shared" si="114"/>
        <v>0</v>
      </c>
      <c r="Z104" s="40">
        <f t="shared" si="115"/>
        <v>0</v>
      </c>
      <c r="AA104" s="44">
        <f t="shared" si="116"/>
        <v>14691.21050821995</v>
      </c>
      <c r="AB104" s="35">
        <f t="shared" si="117"/>
        <v>12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1320.9388622078632</v>
      </c>
      <c r="AD104" s="57">
        <v>0</v>
      </c>
      <c r="AE104" s="57">
        <v>0</v>
      </c>
      <c r="AF104" s="61">
        <f t="shared" si="105"/>
        <v>12</v>
      </c>
      <c r="AG104" s="40">
        <f t="shared" si="118"/>
        <v>0</v>
      </c>
      <c r="AH104" s="40">
        <f t="shared" si="119"/>
        <v>0</v>
      </c>
      <c r="AI104" s="44">
        <f t="shared" si="120"/>
        <v>15851.266346494358</v>
      </c>
      <c r="AJ104" s="35">
        <f t="shared" si="106"/>
        <v>12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1422.5519203998124</v>
      </c>
      <c r="AL104" s="57">
        <v>0</v>
      </c>
      <c r="AM104" s="57">
        <v>0</v>
      </c>
      <c r="AN104" s="61">
        <f t="shared" si="107"/>
        <v>12</v>
      </c>
      <c r="AO104" s="40">
        <f t="shared" si="121"/>
        <v>0</v>
      </c>
      <c r="AP104" s="40">
        <f t="shared" si="122"/>
        <v>0</v>
      </c>
      <c r="AQ104" s="44">
        <f t="shared" si="123"/>
        <v>17070.62304479775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4</v>
      </c>
      <c r="J105" s="212">
        <v>4712</v>
      </c>
      <c r="K105" s="217">
        <f t="shared" si="109"/>
        <v>1178</v>
      </c>
      <c r="L105" s="34">
        <f t="shared" si="102"/>
        <v>4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1239.8125653449626</v>
      </c>
      <c r="N105" s="57">
        <v>0</v>
      </c>
      <c r="O105" s="57">
        <v>0</v>
      </c>
      <c r="P105" s="61">
        <f t="shared" si="103"/>
        <v>4</v>
      </c>
      <c r="Q105" s="40">
        <f t="shared" si="110"/>
        <v>0</v>
      </c>
      <c r="R105" s="40">
        <f t="shared" si="111"/>
        <v>0</v>
      </c>
      <c r="S105" s="44">
        <f t="shared" si="112"/>
        <v>4959.2502613798506</v>
      </c>
      <c r="T105" s="35">
        <f t="shared" si="113"/>
        <v>4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1338.9745438052691</v>
      </c>
      <c r="V105" s="57">
        <v>0</v>
      </c>
      <c r="W105" s="57">
        <v>0</v>
      </c>
      <c r="X105" s="61">
        <f t="shared" si="104"/>
        <v>4</v>
      </c>
      <c r="Y105" s="40">
        <f t="shared" si="114"/>
        <v>0</v>
      </c>
      <c r="Z105" s="40">
        <f t="shared" si="115"/>
        <v>0</v>
      </c>
      <c r="AA105" s="44">
        <f t="shared" si="116"/>
        <v>5355.8981752210766</v>
      </c>
      <c r="AB105" s="35">
        <f t="shared" si="117"/>
        <v>4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1444.7034240750761</v>
      </c>
      <c r="AD105" s="57">
        <v>0</v>
      </c>
      <c r="AE105" s="57">
        <v>0</v>
      </c>
      <c r="AF105" s="61">
        <f t="shared" si="105"/>
        <v>4</v>
      </c>
      <c r="AG105" s="40">
        <f t="shared" si="118"/>
        <v>0</v>
      </c>
      <c r="AH105" s="40">
        <f t="shared" si="119"/>
        <v>0</v>
      </c>
      <c r="AI105" s="44">
        <f t="shared" si="120"/>
        <v>5778.8136963003044</v>
      </c>
      <c r="AJ105" s="35">
        <f t="shared" si="106"/>
        <v>4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1555.8370558430756</v>
      </c>
      <c r="AL105" s="57">
        <v>0</v>
      </c>
      <c r="AM105" s="57">
        <v>0</v>
      </c>
      <c r="AN105" s="61">
        <f t="shared" si="107"/>
        <v>4</v>
      </c>
      <c r="AO105" s="40">
        <f t="shared" si="121"/>
        <v>0</v>
      </c>
      <c r="AP105" s="40">
        <f t="shared" si="122"/>
        <v>0</v>
      </c>
      <c r="AQ105" s="44">
        <f t="shared" si="123"/>
        <v>6223.3482233723025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1</v>
      </c>
      <c r="J106" s="212">
        <v>1505</v>
      </c>
      <c r="K106" s="217">
        <f t="shared" si="109"/>
        <v>1505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1583.9710618371555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1583.9710618371555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1710.6593280364436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1710.6593280364436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1845.7373966324194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1845.7373966324194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1987.7205170151351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1987.7205170151351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756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498961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757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>
        <v>693372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1907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1898264</v>
      </c>
      <c r="K112" s="41">
        <f>IFERROR(J112/I112,"")</f>
        <v>995.41898269533294</v>
      </c>
      <c r="L112" s="41">
        <f>SUM(L92:L111)</f>
        <v>1907</v>
      </c>
      <c r="M112" s="41">
        <f>IFERROR(S112/P112,0)</f>
        <v>404.6492975327505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1907</v>
      </c>
      <c r="Q112" s="41">
        <f t="shared" si="124"/>
        <v>0</v>
      </c>
      <c r="R112" s="41">
        <f t="shared" si="124"/>
        <v>0</v>
      </c>
      <c r="S112" s="45">
        <f t="shared" si="124"/>
        <v>771666.21039495524</v>
      </c>
      <c r="T112" s="41">
        <f t="shared" si="124"/>
        <v>1907</v>
      </c>
      <c r="U112" s="41">
        <f>IFERROR(AA112/X112,0)</f>
        <v>441.04106568339472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1907</v>
      </c>
      <c r="Y112" s="41">
        <f t="shared" si="125"/>
        <v>0</v>
      </c>
      <c r="Z112" s="41">
        <f t="shared" si="125"/>
        <v>0</v>
      </c>
      <c r="AA112" s="45">
        <f t="shared" si="125"/>
        <v>841065.31225823378</v>
      </c>
      <c r="AB112" s="41">
        <f t="shared" si="125"/>
        <v>1907</v>
      </c>
      <c r="AC112" s="41">
        <f>IFERROR(AI112/AF112,0)</f>
        <v>480.25741423728294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1907</v>
      </c>
      <c r="AG112" s="41">
        <f t="shared" si="126"/>
        <v>0</v>
      </c>
      <c r="AH112" s="41">
        <f t="shared" si="126"/>
        <v>0</v>
      </c>
      <c r="AI112" s="45">
        <f t="shared" si="126"/>
        <v>915850.88895049854</v>
      </c>
      <c r="AJ112" s="41">
        <f t="shared" si="126"/>
        <v>1907</v>
      </c>
      <c r="AK112" s="41">
        <f>IFERROR(AQ112/AN112,0)</f>
        <v>521.98332940611044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1907</v>
      </c>
      <c r="AO112" s="41">
        <f t="shared" si="127"/>
        <v>0</v>
      </c>
      <c r="AP112" s="41">
        <f t="shared" si="127"/>
        <v>0</v>
      </c>
      <c r="AQ112" s="45">
        <f t="shared" si="127"/>
        <v>995422.20917745261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2170263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2107120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2121672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2282919.0720000002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1398596.7896050448</v>
      </c>
      <c r="T114" s="39"/>
      <c r="U114" s="39"/>
      <c r="V114" s="53"/>
      <c r="W114" s="53"/>
      <c r="X114" s="110"/>
      <c r="Y114" s="39"/>
      <c r="Z114" s="39"/>
      <c r="AA114" s="54">
        <f>AA113-AA112</f>
        <v>1266054.6877417662</v>
      </c>
      <c r="AB114" s="39"/>
      <c r="AC114" s="53"/>
      <c r="AD114" s="53"/>
      <c r="AE114" s="110"/>
      <c r="AF114" s="39"/>
      <c r="AG114" s="39"/>
      <c r="AH114" s="39"/>
      <c r="AI114" s="54">
        <f>AI113-AI112</f>
        <v>1205821.1110495015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1287496.8628225476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Landward Defence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6" t="s">
        <v>733</v>
      </c>
      <c r="E118" s="238"/>
      <c r="F118" s="236" t="s">
        <v>602</v>
      </c>
      <c r="G118" s="237"/>
      <c r="H118" s="237"/>
      <c r="I118" s="237"/>
      <c r="J118" s="237"/>
      <c r="K118" s="238"/>
      <c r="L118" s="237" t="s">
        <v>1</v>
      </c>
      <c r="M118" s="237"/>
      <c r="N118" s="237"/>
      <c r="O118" s="237"/>
      <c r="P118" s="237"/>
      <c r="Q118" s="237"/>
      <c r="R118" s="237"/>
      <c r="S118" s="238"/>
      <c r="T118" s="236" t="s">
        <v>2</v>
      </c>
      <c r="U118" s="237"/>
      <c r="V118" s="237"/>
      <c r="W118" s="237"/>
      <c r="X118" s="237"/>
      <c r="Y118" s="237"/>
      <c r="Z118" s="237"/>
      <c r="AA118" s="238"/>
      <c r="AB118" s="236" t="s">
        <v>3</v>
      </c>
      <c r="AC118" s="237"/>
      <c r="AD118" s="237"/>
      <c r="AE118" s="237"/>
      <c r="AF118" s="237"/>
      <c r="AG118" s="237"/>
      <c r="AH118" s="237"/>
      <c r="AI118" s="238"/>
      <c r="AJ118" s="236" t="s">
        <v>4</v>
      </c>
      <c r="AK118" s="237"/>
      <c r="AL118" s="237"/>
      <c r="AM118" s="237"/>
      <c r="AN118" s="237"/>
      <c r="AO118" s="237"/>
      <c r="AP118" s="237"/>
      <c r="AQ118" s="238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1089</v>
      </c>
      <c r="J121" s="212">
        <v>137878</v>
      </c>
      <c r="K121" s="217">
        <f t="shared" ref="K121:K139" si="135">IFERROR(IF(J121="",G121,J121)/IF(I121="",F121,I121),"")</f>
        <v>126.60973370064279</v>
      </c>
      <c r="L121" s="34">
        <f t="shared" si="128"/>
        <v>1089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138.51988212403856</v>
      </c>
      <c r="N121" s="57">
        <v>0</v>
      </c>
      <c r="O121" s="57">
        <v>0</v>
      </c>
      <c r="P121" s="61">
        <f t="shared" si="129"/>
        <v>1089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150848.151633078</v>
      </c>
      <c r="T121" s="35">
        <f t="shared" ref="T121:T139" si="139">P121</f>
        <v>1089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151.01488451876088</v>
      </c>
      <c r="V121" s="57">
        <v>0</v>
      </c>
      <c r="W121" s="57">
        <v>0</v>
      </c>
      <c r="X121" s="61">
        <f t="shared" si="130"/>
        <v>1089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164455.20924093059</v>
      </c>
      <c r="AB121" s="35">
        <f t="shared" ref="AB121:AB139" si="143">X121</f>
        <v>1089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164.48312046964872</v>
      </c>
      <c r="AD121" s="57">
        <v>0</v>
      </c>
      <c r="AE121" s="57">
        <v>0</v>
      </c>
      <c r="AF121" s="61">
        <f t="shared" si="131"/>
        <v>1089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179122.11819144746</v>
      </c>
      <c r="AJ121" s="35">
        <f t="shared" si="132"/>
        <v>1089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178.81735129102987</v>
      </c>
      <c r="AL121" s="57">
        <v>0</v>
      </c>
      <c r="AM121" s="57">
        <v>0</v>
      </c>
      <c r="AN121" s="61">
        <f t="shared" si="133"/>
        <v>1089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194732.09555593153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17777</v>
      </c>
      <c r="J122" s="212">
        <v>3285710</v>
      </c>
      <c r="K122" s="217">
        <f t="shared" si="135"/>
        <v>184.8292737807279</v>
      </c>
      <c r="L122" s="34">
        <f t="shared" si="128"/>
        <v>17777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202.21612090041143</v>
      </c>
      <c r="N122" s="57">
        <v>0</v>
      </c>
      <c r="O122" s="57">
        <v>0</v>
      </c>
      <c r="P122" s="61">
        <f t="shared" si="129"/>
        <v>17777</v>
      </c>
      <c r="Q122" s="40">
        <f t="shared" si="136"/>
        <v>0</v>
      </c>
      <c r="R122" s="40">
        <f t="shared" si="137"/>
        <v>0</v>
      </c>
      <c r="S122" s="44">
        <f t="shared" si="138"/>
        <v>3594795.9812466139</v>
      </c>
      <c r="T122" s="35">
        <f t="shared" si="139"/>
        <v>17777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220.45675810106655</v>
      </c>
      <c r="V122" s="57">
        <v>0</v>
      </c>
      <c r="W122" s="57">
        <v>0</v>
      </c>
      <c r="X122" s="61">
        <f t="shared" si="130"/>
        <v>17777</v>
      </c>
      <c r="Y122" s="40">
        <f t="shared" si="140"/>
        <v>0</v>
      </c>
      <c r="Z122" s="40">
        <f t="shared" si="141"/>
        <v>0</v>
      </c>
      <c r="AA122" s="44">
        <f t="shared" si="142"/>
        <v>3919059.7887626602</v>
      </c>
      <c r="AB122" s="35">
        <f t="shared" si="143"/>
        <v>17777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240.11815535031656</v>
      </c>
      <c r="AD122" s="57">
        <v>0</v>
      </c>
      <c r="AE122" s="57">
        <v>0</v>
      </c>
      <c r="AF122" s="61">
        <f t="shared" si="131"/>
        <v>17777</v>
      </c>
      <c r="AG122" s="40">
        <f t="shared" si="144"/>
        <v>0</v>
      </c>
      <c r="AH122" s="40">
        <f t="shared" si="145"/>
        <v>0</v>
      </c>
      <c r="AI122" s="44">
        <f t="shared" si="146"/>
        <v>4268580.447662577</v>
      </c>
      <c r="AJ122" s="35">
        <f t="shared" si="132"/>
        <v>17777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261.04376190111651</v>
      </c>
      <c r="AL122" s="57">
        <v>0</v>
      </c>
      <c r="AM122" s="57">
        <v>0</v>
      </c>
      <c r="AN122" s="61">
        <f t="shared" si="133"/>
        <v>17777</v>
      </c>
      <c r="AO122" s="40">
        <f t="shared" si="147"/>
        <v>0</v>
      </c>
      <c r="AP122" s="40">
        <f t="shared" si="148"/>
        <v>0</v>
      </c>
      <c r="AQ122" s="44">
        <f t="shared" si="149"/>
        <v>4640574.9553161478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3472</v>
      </c>
      <c r="J123" s="212">
        <v>780974</v>
      </c>
      <c r="K123" s="217">
        <f t="shared" si="135"/>
        <v>224.93490783410138</v>
      </c>
      <c r="L123" s="34">
        <f t="shared" si="128"/>
        <v>3472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246.0944826914442</v>
      </c>
      <c r="N123" s="57">
        <v>0</v>
      </c>
      <c r="O123" s="57">
        <v>0</v>
      </c>
      <c r="P123" s="61">
        <f t="shared" si="129"/>
        <v>3472</v>
      </c>
      <c r="Q123" s="40">
        <f t="shared" si="136"/>
        <v>0</v>
      </c>
      <c r="R123" s="40">
        <f t="shared" si="137"/>
        <v>0</v>
      </c>
      <c r="S123" s="44">
        <f t="shared" si="138"/>
        <v>854440.04390469426</v>
      </c>
      <c r="T123" s="35">
        <f t="shared" si="139"/>
        <v>3472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268.29310936803972</v>
      </c>
      <c r="V123" s="57">
        <v>0</v>
      </c>
      <c r="W123" s="57">
        <v>0</v>
      </c>
      <c r="X123" s="61">
        <f t="shared" si="130"/>
        <v>3472</v>
      </c>
      <c r="Y123" s="40">
        <f t="shared" si="140"/>
        <v>0</v>
      </c>
      <c r="Z123" s="40">
        <f t="shared" si="141"/>
        <v>0</v>
      </c>
      <c r="AA123" s="44">
        <f t="shared" si="142"/>
        <v>931513.67572583386</v>
      </c>
      <c r="AB123" s="35">
        <f t="shared" si="143"/>
        <v>3472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292.22078320284783</v>
      </c>
      <c r="AD123" s="57">
        <v>0</v>
      </c>
      <c r="AE123" s="57">
        <v>0</v>
      </c>
      <c r="AF123" s="61">
        <f t="shared" si="131"/>
        <v>3472</v>
      </c>
      <c r="AG123" s="40">
        <f t="shared" si="144"/>
        <v>0</v>
      </c>
      <c r="AH123" s="40">
        <f t="shared" si="145"/>
        <v>0</v>
      </c>
      <c r="AI123" s="44">
        <f t="shared" si="146"/>
        <v>1014590.5592802877</v>
      </c>
      <c r="AJ123" s="35">
        <f t="shared" si="132"/>
        <v>3472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317.68698390036764</v>
      </c>
      <c r="AL123" s="57">
        <v>0</v>
      </c>
      <c r="AM123" s="57">
        <v>0</v>
      </c>
      <c r="AN123" s="61">
        <f t="shared" si="133"/>
        <v>3472</v>
      </c>
      <c r="AO123" s="40">
        <f t="shared" si="147"/>
        <v>0</v>
      </c>
      <c r="AP123" s="40">
        <f t="shared" si="148"/>
        <v>0</v>
      </c>
      <c r="AQ123" s="44">
        <f t="shared" si="149"/>
        <v>1103009.2081020765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5824</v>
      </c>
      <c r="J124" s="212">
        <v>1419477</v>
      </c>
      <c r="K124" s="217">
        <f t="shared" si="135"/>
        <v>243.72888049450549</v>
      </c>
      <c r="L124" s="34">
        <f t="shared" si="128"/>
        <v>5824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266.6564000217258</v>
      </c>
      <c r="N124" s="57">
        <v>0</v>
      </c>
      <c r="O124" s="57">
        <v>0</v>
      </c>
      <c r="P124" s="61">
        <f t="shared" si="129"/>
        <v>5824</v>
      </c>
      <c r="Q124" s="40">
        <f t="shared" si="136"/>
        <v>0</v>
      </c>
      <c r="R124" s="40">
        <f t="shared" si="137"/>
        <v>0</v>
      </c>
      <c r="S124" s="44">
        <f t="shared" si="138"/>
        <v>1553006.8737265312</v>
      </c>
      <c r="T124" s="35">
        <f t="shared" si="139"/>
        <v>5824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290.7097872015961</v>
      </c>
      <c r="V124" s="57">
        <v>0</v>
      </c>
      <c r="W124" s="57">
        <v>0</v>
      </c>
      <c r="X124" s="61">
        <f t="shared" si="130"/>
        <v>5824</v>
      </c>
      <c r="Y124" s="40">
        <f t="shared" si="140"/>
        <v>0</v>
      </c>
      <c r="Z124" s="40">
        <f t="shared" si="141"/>
        <v>0</v>
      </c>
      <c r="AA124" s="44">
        <f t="shared" si="142"/>
        <v>1693093.8006620957</v>
      </c>
      <c r="AB124" s="35">
        <f t="shared" si="143"/>
        <v>5824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316.63668851162612</v>
      </c>
      <c r="AD124" s="57">
        <v>0</v>
      </c>
      <c r="AE124" s="57">
        <v>0</v>
      </c>
      <c r="AF124" s="61">
        <f t="shared" si="131"/>
        <v>5824</v>
      </c>
      <c r="AG124" s="40">
        <f t="shared" si="144"/>
        <v>0</v>
      </c>
      <c r="AH124" s="40">
        <f t="shared" si="145"/>
        <v>0</v>
      </c>
      <c r="AI124" s="44">
        <f t="shared" si="146"/>
        <v>1844092.0738917105</v>
      </c>
      <c r="AJ124" s="35">
        <f t="shared" si="132"/>
        <v>5824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344.23066512566373</v>
      </c>
      <c r="AL124" s="57">
        <v>0</v>
      </c>
      <c r="AM124" s="57">
        <v>0</v>
      </c>
      <c r="AN124" s="61">
        <f t="shared" si="133"/>
        <v>5824</v>
      </c>
      <c r="AO124" s="40">
        <f t="shared" si="147"/>
        <v>0</v>
      </c>
      <c r="AP124" s="40">
        <f t="shared" si="148"/>
        <v>0</v>
      </c>
      <c r="AQ124" s="44">
        <f t="shared" si="149"/>
        <v>2004799.3936918655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3678</v>
      </c>
      <c r="J125" s="212">
        <v>1004246</v>
      </c>
      <c r="K125" s="217">
        <f t="shared" si="135"/>
        <v>273.04132680804787</v>
      </c>
      <c r="L125" s="34">
        <f t="shared" si="128"/>
        <v>3678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298.7262613936756</v>
      </c>
      <c r="N125" s="57">
        <v>0</v>
      </c>
      <c r="O125" s="57">
        <v>0</v>
      </c>
      <c r="P125" s="61">
        <f t="shared" si="129"/>
        <v>3678</v>
      </c>
      <c r="Q125" s="40">
        <f t="shared" si="136"/>
        <v>0</v>
      </c>
      <c r="R125" s="40">
        <f t="shared" si="137"/>
        <v>0</v>
      </c>
      <c r="S125" s="44">
        <f t="shared" si="138"/>
        <v>1098715.1894059388</v>
      </c>
      <c r="T125" s="35">
        <f t="shared" si="139"/>
        <v>3678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325.67246791829604</v>
      </c>
      <c r="V125" s="57">
        <v>0</v>
      </c>
      <c r="W125" s="57">
        <v>0</v>
      </c>
      <c r="X125" s="61">
        <f t="shared" si="130"/>
        <v>3678</v>
      </c>
      <c r="Y125" s="40">
        <f t="shared" si="140"/>
        <v>0</v>
      </c>
      <c r="Z125" s="40">
        <f t="shared" si="141"/>
        <v>0</v>
      </c>
      <c r="AA125" s="44">
        <f t="shared" si="142"/>
        <v>1197823.3370034928</v>
      </c>
      <c r="AB125" s="35">
        <f t="shared" si="143"/>
        <v>3678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354.71750976704607</v>
      </c>
      <c r="AD125" s="57">
        <v>0</v>
      </c>
      <c r="AE125" s="57">
        <v>0</v>
      </c>
      <c r="AF125" s="61">
        <f t="shared" si="131"/>
        <v>3678</v>
      </c>
      <c r="AG125" s="40">
        <f t="shared" si="144"/>
        <v>0</v>
      </c>
      <c r="AH125" s="40">
        <f t="shared" si="145"/>
        <v>0</v>
      </c>
      <c r="AI125" s="44">
        <f t="shared" si="146"/>
        <v>1304651.0009231954</v>
      </c>
      <c r="AJ125" s="35">
        <f t="shared" si="132"/>
        <v>3678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385.63012041589747</v>
      </c>
      <c r="AL125" s="57">
        <v>0</v>
      </c>
      <c r="AM125" s="57">
        <v>0</v>
      </c>
      <c r="AN125" s="61">
        <f t="shared" si="133"/>
        <v>3678</v>
      </c>
      <c r="AO125" s="40">
        <f t="shared" si="147"/>
        <v>0</v>
      </c>
      <c r="AP125" s="40">
        <f t="shared" si="148"/>
        <v>0</v>
      </c>
      <c r="AQ125" s="44">
        <f t="shared" si="149"/>
        <v>1418347.582889671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>
        <v>3559</v>
      </c>
      <c r="J126" s="212">
        <v>1091518</v>
      </c>
      <c r="K126" s="217">
        <f t="shared" si="135"/>
        <v>306.6923293059848</v>
      </c>
      <c r="L126" s="34">
        <f t="shared" si="128"/>
        <v>3559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335.54280592879996</v>
      </c>
      <c r="N126" s="57">
        <v>0</v>
      </c>
      <c r="O126" s="57">
        <v>0</v>
      </c>
      <c r="P126" s="61">
        <f t="shared" si="129"/>
        <v>3559</v>
      </c>
      <c r="Q126" s="40">
        <f t="shared" si="136"/>
        <v>0</v>
      </c>
      <c r="R126" s="40">
        <f t="shared" si="137"/>
        <v>0</v>
      </c>
      <c r="S126" s="44">
        <f t="shared" si="138"/>
        <v>1194196.8463005992</v>
      </c>
      <c r="T126" s="35">
        <f t="shared" si="139"/>
        <v>3559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365.81000006240384</v>
      </c>
      <c r="V126" s="57">
        <v>0</v>
      </c>
      <c r="W126" s="57">
        <v>0</v>
      </c>
      <c r="X126" s="61">
        <f t="shared" si="130"/>
        <v>3559</v>
      </c>
      <c r="Y126" s="40">
        <f t="shared" si="140"/>
        <v>0</v>
      </c>
      <c r="Z126" s="40">
        <f t="shared" si="141"/>
        <v>0</v>
      </c>
      <c r="AA126" s="44">
        <f t="shared" si="142"/>
        <v>1301917.7902220953</v>
      </c>
      <c r="AB126" s="35">
        <f t="shared" si="143"/>
        <v>3559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398.43470066549366</v>
      </c>
      <c r="AD126" s="57">
        <v>0</v>
      </c>
      <c r="AE126" s="57">
        <v>0</v>
      </c>
      <c r="AF126" s="61">
        <f t="shared" si="131"/>
        <v>3559</v>
      </c>
      <c r="AG126" s="40">
        <f t="shared" si="144"/>
        <v>0</v>
      </c>
      <c r="AH126" s="40">
        <f t="shared" si="145"/>
        <v>0</v>
      </c>
      <c r="AI126" s="44">
        <f t="shared" si="146"/>
        <v>1418029.0996684919</v>
      </c>
      <c r="AJ126" s="35">
        <f t="shared" si="132"/>
        <v>3559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433.15713875081053</v>
      </c>
      <c r="AL126" s="57">
        <v>0</v>
      </c>
      <c r="AM126" s="57">
        <v>0</v>
      </c>
      <c r="AN126" s="61">
        <f t="shared" si="133"/>
        <v>3559</v>
      </c>
      <c r="AO126" s="40">
        <f t="shared" si="147"/>
        <v>0</v>
      </c>
      <c r="AP126" s="40">
        <f t="shared" si="148"/>
        <v>0</v>
      </c>
      <c r="AQ126" s="44">
        <f t="shared" si="149"/>
        <v>1541606.2568141348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2278</v>
      </c>
      <c r="J127" s="212">
        <v>815835</v>
      </c>
      <c r="K127" s="217">
        <f t="shared" si="135"/>
        <v>358.13652326602283</v>
      </c>
      <c r="L127" s="34">
        <f t="shared" si="128"/>
        <v>2278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391.82634333959277</v>
      </c>
      <c r="N127" s="57">
        <v>0</v>
      </c>
      <c r="O127" s="57">
        <v>0</v>
      </c>
      <c r="P127" s="61">
        <f t="shared" si="129"/>
        <v>2278</v>
      </c>
      <c r="Q127" s="40">
        <f t="shared" si="136"/>
        <v>0</v>
      </c>
      <c r="R127" s="40">
        <f t="shared" si="137"/>
        <v>0</v>
      </c>
      <c r="S127" s="44">
        <f t="shared" si="138"/>
        <v>892580.41012759227</v>
      </c>
      <c r="T127" s="35">
        <f t="shared" si="139"/>
        <v>2278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427.17051937606578</v>
      </c>
      <c r="V127" s="57">
        <v>0</v>
      </c>
      <c r="W127" s="57">
        <v>0</v>
      </c>
      <c r="X127" s="61">
        <f t="shared" si="130"/>
        <v>2278</v>
      </c>
      <c r="Y127" s="40">
        <f t="shared" si="140"/>
        <v>0</v>
      </c>
      <c r="Z127" s="40">
        <f t="shared" si="141"/>
        <v>0</v>
      </c>
      <c r="AA127" s="44">
        <f t="shared" si="142"/>
        <v>973094.44313867786</v>
      </c>
      <c r="AB127" s="35">
        <f t="shared" si="143"/>
        <v>2278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465.26764711651333</v>
      </c>
      <c r="AD127" s="57">
        <v>0</v>
      </c>
      <c r="AE127" s="57">
        <v>0</v>
      </c>
      <c r="AF127" s="61">
        <f t="shared" si="131"/>
        <v>2278</v>
      </c>
      <c r="AG127" s="40">
        <f t="shared" si="144"/>
        <v>0</v>
      </c>
      <c r="AH127" s="40">
        <f t="shared" si="145"/>
        <v>0</v>
      </c>
      <c r="AI127" s="44">
        <f t="shared" si="146"/>
        <v>1059879.7001314173</v>
      </c>
      <c r="AJ127" s="35">
        <f t="shared" si="132"/>
        <v>2278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505.81438424337654</v>
      </c>
      <c r="AL127" s="57">
        <v>0</v>
      </c>
      <c r="AM127" s="57">
        <v>0</v>
      </c>
      <c r="AN127" s="61">
        <f t="shared" si="133"/>
        <v>2278</v>
      </c>
      <c r="AO127" s="40">
        <f t="shared" si="147"/>
        <v>0</v>
      </c>
      <c r="AP127" s="40">
        <f t="shared" si="148"/>
        <v>0</v>
      </c>
      <c r="AQ127" s="44">
        <f t="shared" si="149"/>
        <v>1152245.1673064118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1758</v>
      </c>
      <c r="J128" s="212">
        <v>781810</v>
      </c>
      <c r="K128" s="217">
        <f t="shared" si="135"/>
        <v>444.71558589306028</v>
      </c>
      <c r="L128" s="34">
        <f t="shared" si="128"/>
        <v>1758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486.54987840256945</v>
      </c>
      <c r="N128" s="57">
        <v>0</v>
      </c>
      <c r="O128" s="57">
        <v>0</v>
      </c>
      <c r="P128" s="61">
        <f t="shared" si="129"/>
        <v>1758</v>
      </c>
      <c r="Q128" s="40">
        <f t="shared" si="136"/>
        <v>0</v>
      </c>
      <c r="R128" s="40">
        <f t="shared" si="137"/>
        <v>0</v>
      </c>
      <c r="S128" s="44">
        <f t="shared" si="138"/>
        <v>855354.68623171712</v>
      </c>
      <c r="T128" s="35">
        <f t="shared" si="139"/>
        <v>1758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530.43846538785215</v>
      </c>
      <c r="V128" s="57">
        <v>0</v>
      </c>
      <c r="W128" s="57">
        <v>0</v>
      </c>
      <c r="X128" s="61">
        <f t="shared" si="130"/>
        <v>1758</v>
      </c>
      <c r="Y128" s="40">
        <f t="shared" si="140"/>
        <v>0</v>
      </c>
      <c r="Z128" s="40">
        <f t="shared" si="141"/>
        <v>0</v>
      </c>
      <c r="AA128" s="44">
        <f t="shared" si="142"/>
        <v>932510.82215184404</v>
      </c>
      <c r="AB128" s="35">
        <f t="shared" si="143"/>
        <v>1758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577.74552675492509</v>
      </c>
      <c r="AD128" s="57">
        <v>0</v>
      </c>
      <c r="AE128" s="57">
        <v>0</v>
      </c>
      <c r="AF128" s="61">
        <f t="shared" si="131"/>
        <v>1758</v>
      </c>
      <c r="AG128" s="40">
        <f t="shared" si="144"/>
        <v>0</v>
      </c>
      <c r="AH128" s="40">
        <f t="shared" si="145"/>
        <v>0</v>
      </c>
      <c r="AI128" s="44">
        <f t="shared" si="146"/>
        <v>1015676.6360351583</v>
      </c>
      <c r="AJ128" s="35">
        <f t="shared" si="132"/>
        <v>1758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628.09438755522638</v>
      </c>
      <c r="AL128" s="57">
        <v>0</v>
      </c>
      <c r="AM128" s="57">
        <v>0</v>
      </c>
      <c r="AN128" s="61">
        <f t="shared" si="133"/>
        <v>1758</v>
      </c>
      <c r="AO128" s="40">
        <f t="shared" si="147"/>
        <v>0</v>
      </c>
      <c r="AP128" s="40">
        <f t="shared" si="148"/>
        <v>0</v>
      </c>
      <c r="AQ128" s="44">
        <f t="shared" si="149"/>
        <v>1104189.9333220879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>
        <v>611</v>
      </c>
      <c r="J129" s="212">
        <v>332199</v>
      </c>
      <c r="K129" s="217">
        <f t="shared" si="135"/>
        <v>543.69721767594103</v>
      </c>
      <c r="L129" s="34">
        <f t="shared" si="128"/>
        <v>611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594.84268943894563</v>
      </c>
      <c r="N129" s="57">
        <v>0</v>
      </c>
      <c r="O129" s="57">
        <v>0</v>
      </c>
      <c r="P129" s="61">
        <f t="shared" si="129"/>
        <v>611</v>
      </c>
      <c r="Q129" s="40">
        <f t="shared" si="136"/>
        <v>0</v>
      </c>
      <c r="R129" s="40">
        <f t="shared" si="137"/>
        <v>0</v>
      </c>
      <c r="S129" s="44">
        <f t="shared" si="138"/>
        <v>363448.8832471958</v>
      </c>
      <c r="T129" s="35">
        <f t="shared" si="139"/>
        <v>611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648.49968592965263</v>
      </c>
      <c r="V129" s="57">
        <v>0</v>
      </c>
      <c r="W129" s="57">
        <v>0</v>
      </c>
      <c r="X129" s="61">
        <f t="shared" si="130"/>
        <v>611</v>
      </c>
      <c r="Y129" s="40">
        <f t="shared" si="140"/>
        <v>0</v>
      </c>
      <c r="Z129" s="40">
        <f t="shared" si="141"/>
        <v>0</v>
      </c>
      <c r="AA129" s="44">
        <f t="shared" si="142"/>
        <v>396233.30810301774</v>
      </c>
      <c r="AB129" s="35">
        <f t="shared" si="143"/>
        <v>611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706.33601651395452</v>
      </c>
      <c r="AD129" s="57">
        <v>0</v>
      </c>
      <c r="AE129" s="57">
        <v>0</v>
      </c>
      <c r="AF129" s="61">
        <f t="shared" si="131"/>
        <v>611</v>
      </c>
      <c r="AG129" s="40">
        <f t="shared" si="144"/>
        <v>0</v>
      </c>
      <c r="AH129" s="40">
        <f t="shared" si="145"/>
        <v>0</v>
      </c>
      <c r="AI129" s="44">
        <f t="shared" si="146"/>
        <v>431571.30609002622</v>
      </c>
      <c r="AJ129" s="35">
        <f t="shared" si="132"/>
        <v>611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767.89116861258094</v>
      </c>
      <c r="AL129" s="57">
        <v>0</v>
      </c>
      <c r="AM129" s="57">
        <v>0</v>
      </c>
      <c r="AN129" s="61">
        <f t="shared" si="133"/>
        <v>611</v>
      </c>
      <c r="AO129" s="40">
        <f t="shared" si="147"/>
        <v>0</v>
      </c>
      <c r="AP129" s="40">
        <f t="shared" si="148"/>
        <v>0</v>
      </c>
      <c r="AQ129" s="44">
        <f t="shared" si="149"/>
        <v>469181.50402228697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45</v>
      </c>
      <c r="J130" s="212">
        <v>29986</v>
      </c>
      <c r="K130" s="217">
        <f t="shared" si="135"/>
        <v>666.35555555555561</v>
      </c>
      <c r="L130" s="34">
        <f t="shared" si="128"/>
        <v>45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730.51428994567777</v>
      </c>
      <c r="N130" s="57">
        <v>0</v>
      </c>
      <c r="O130" s="57">
        <v>0</v>
      </c>
      <c r="P130" s="61">
        <f t="shared" si="129"/>
        <v>45</v>
      </c>
      <c r="Q130" s="40">
        <f t="shared" si="136"/>
        <v>0</v>
      </c>
      <c r="R130" s="40">
        <f t="shared" si="137"/>
        <v>0</v>
      </c>
      <c r="S130" s="44">
        <f t="shared" si="138"/>
        <v>32873.143047555503</v>
      </c>
      <c r="T130" s="35">
        <f t="shared" si="139"/>
        <v>45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796.3847132467406</v>
      </c>
      <c r="V130" s="57">
        <v>0</v>
      </c>
      <c r="W130" s="57">
        <v>0</v>
      </c>
      <c r="X130" s="61">
        <f t="shared" si="130"/>
        <v>45</v>
      </c>
      <c r="Y130" s="40">
        <f t="shared" si="140"/>
        <v>0</v>
      </c>
      <c r="Z130" s="40">
        <f t="shared" si="141"/>
        <v>0</v>
      </c>
      <c r="AA130" s="44">
        <f t="shared" si="142"/>
        <v>35837.312096103327</v>
      </c>
      <c r="AB130" s="35">
        <f t="shared" si="143"/>
        <v>45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867.38327120216138</v>
      </c>
      <c r="AD130" s="57">
        <v>0</v>
      </c>
      <c r="AE130" s="57">
        <v>0</v>
      </c>
      <c r="AF130" s="61">
        <f t="shared" si="131"/>
        <v>45</v>
      </c>
      <c r="AG130" s="40">
        <f t="shared" si="144"/>
        <v>0</v>
      </c>
      <c r="AH130" s="40">
        <f t="shared" si="145"/>
        <v>0</v>
      </c>
      <c r="AI130" s="44">
        <f t="shared" si="146"/>
        <v>39032.247204097264</v>
      </c>
      <c r="AJ130" s="35">
        <f t="shared" si="132"/>
        <v>45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942.9439597469335</v>
      </c>
      <c r="AL130" s="57">
        <v>0</v>
      </c>
      <c r="AM130" s="57">
        <v>0</v>
      </c>
      <c r="AN130" s="61">
        <f t="shared" si="133"/>
        <v>45</v>
      </c>
      <c r="AO130" s="40">
        <f t="shared" si="147"/>
        <v>0</v>
      </c>
      <c r="AP130" s="40">
        <f t="shared" si="148"/>
        <v>0</v>
      </c>
      <c r="AQ130" s="44">
        <f t="shared" si="149"/>
        <v>42432.478188612011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>
        <v>121</v>
      </c>
      <c r="J131" s="212">
        <v>90321</v>
      </c>
      <c r="K131" s="217">
        <f t="shared" si="135"/>
        <v>746.4545454545455</v>
      </c>
      <c r="L131" s="34">
        <f t="shared" si="128"/>
        <v>121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818.3254535858498</v>
      </c>
      <c r="N131" s="57">
        <v>0</v>
      </c>
      <c r="O131" s="57">
        <v>0</v>
      </c>
      <c r="P131" s="61">
        <f t="shared" si="129"/>
        <v>121</v>
      </c>
      <c r="Q131" s="40">
        <f t="shared" si="136"/>
        <v>0</v>
      </c>
      <c r="R131" s="40">
        <f t="shared" si="137"/>
        <v>0</v>
      </c>
      <c r="S131" s="44">
        <f t="shared" si="138"/>
        <v>99017.379883887828</v>
      </c>
      <c r="T131" s="35">
        <f t="shared" si="139"/>
        <v>121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892.11380347527154</v>
      </c>
      <c r="V131" s="57">
        <v>0</v>
      </c>
      <c r="W131" s="57">
        <v>0</v>
      </c>
      <c r="X131" s="61">
        <f t="shared" si="130"/>
        <v>121</v>
      </c>
      <c r="Y131" s="40">
        <f t="shared" si="140"/>
        <v>0</v>
      </c>
      <c r="Z131" s="40">
        <f t="shared" si="141"/>
        <v>0</v>
      </c>
      <c r="AA131" s="44">
        <f t="shared" si="142"/>
        <v>107945.77022050785</v>
      </c>
      <c r="AB131" s="35">
        <f t="shared" si="143"/>
        <v>121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971.64671329299927</v>
      </c>
      <c r="AD131" s="57">
        <v>0</v>
      </c>
      <c r="AE131" s="57">
        <v>0</v>
      </c>
      <c r="AF131" s="61">
        <f t="shared" si="131"/>
        <v>121</v>
      </c>
      <c r="AG131" s="40">
        <f t="shared" si="144"/>
        <v>0</v>
      </c>
      <c r="AH131" s="40">
        <f t="shared" si="145"/>
        <v>0</v>
      </c>
      <c r="AI131" s="44">
        <f t="shared" si="146"/>
        <v>117569.25230845291</v>
      </c>
      <c r="AJ131" s="35">
        <f t="shared" si="132"/>
        <v>121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1056.2901426929332</v>
      </c>
      <c r="AL131" s="57">
        <v>0</v>
      </c>
      <c r="AM131" s="57">
        <v>0</v>
      </c>
      <c r="AN131" s="61">
        <f t="shared" si="133"/>
        <v>121</v>
      </c>
      <c r="AO131" s="40">
        <f t="shared" si="147"/>
        <v>0</v>
      </c>
      <c r="AP131" s="40">
        <f t="shared" si="148"/>
        <v>0</v>
      </c>
      <c r="AQ131" s="44">
        <f t="shared" si="149"/>
        <v>127811.10726584491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27</v>
      </c>
      <c r="J132" s="212">
        <v>26163</v>
      </c>
      <c r="K132" s="217">
        <f t="shared" si="135"/>
        <v>969</v>
      </c>
      <c r="L132" s="34">
        <f t="shared" si="128"/>
        <v>27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1019.845819880534</v>
      </c>
      <c r="N132" s="57">
        <v>0</v>
      </c>
      <c r="O132" s="57">
        <v>0</v>
      </c>
      <c r="P132" s="61">
        <f t="shared" si="129"/>
        <v>27</v>
      </c>
      <c r="Q132" s="40">
        <f t="shared" si="136"/>
        <v>0</v>
      </c>
      <c r="R132" s="40">
        <f t="shared" si="137"/>
        <v>0</v>
      </c>
      <c r="S132" s="44">
        <f t="shared" si="138"/>
        <v>27535.837136774418</v>
      </c>
      <c r="T132" s="35">
        <f t="shared" si="139"/>
        <v>27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1101.414544097883</v>
      </c>
      <c r="V132" s="57">
        <v>0</v>
      </c>
      <c r="W132" s="57">
        <v>0</v>
      </c>
      <c r="X132" s="61">
        <f t="shared" si="130"/>
        <v>27</v>
      </c>
      <c r="Y132" s="40">
        <f t="shared" si="140"/>
        <v>0</v>
      </c>
      <c r="Z132" s="40">
        <f t="shared" si="141"/>
        <v>0</v>
      </c>
      <c r="AA132" s="44">
        <f t="shared" si="142"/>
        <v>29738.192690642842</v>
      </c>
      <c r="AB132" s="35">
        <f t="shared" si="143"/>
        <v>27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1188.3850746424016</v>
      </c>
      <c r="AD132" s="57">
        <v>0</v>
      </c>
      <c r="AE132" s="57">
        <v>0</v>
      </c>
      <c r="AF132" s="61">
        <f t="shared" si="131"/>
        <v>27</v>
      </c>
      <c r="AG132" s="40">
        <f t="shared" si="144"/>
        <v>0</v>
      </c>
      <c r="AH132" s="40">
        <f t="shared" si="145"/>
        <v>0</v>
      </c>
      <c r="AI132" s="44">
        <f t="shared" si="146"/>
        <v>32086.397015344843</v>
      </c>
      <c r="AJ132" s="35">
        <f t="shared" si="132"/>
        <v>27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1279.8014491612398</v>
      </c>
      <c r="AL132" s="57">
        <v>0</v>
      </c>
      <c r="AM132" s="57">
        <v>0</v>
      </c>
      <c r="AN132" s="61">
        <f t="shared" si="133"/>
        <v>27</v>
      </c>
      <c r="AO132" s="40">
        <f t="shared" si="147"/>
        <v>0</v>
      </c>
      <c r="AP132" s="40">
        <f t="shared" si="148"/>
        <v>0</v>
      </c>
      <c r="AQ132" s="44">
        <f t="shared" si="149"/>
        <v>34554.639127353475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6</v>
      </c>
      <c r="J133" s="212">
        <v>6722</v>
      </c>
      <c r="K133" s="217">
        <f t="shared" si="135"/>
        <v>1120.3333333333333</v>
      </c>
      <c r="L133" s="34">
        <f t="shared" si="128"/>
        <v>6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1179.1199864528637</v>
      </c>
      <c r="N133" s="57">
        <v>0</v>
      </c>
      <c r="O133" s="57">
        <v>0</v>
      </c>
      <c r="P133" s="61">
        <f t="shared" si="129"/>
        <v>6</v>
      </c>
      <c r="Q133" s="40">
        <f t="shared" si="136"/>
        <v>0</v>
      </c>
      <c r="R133" s="40">
        <f t="shared" si="137"/>
        <v>0</v>
      </c>
      <c r="S133" s="44">
        <f t="shared" si="138"/>
        <v>7074.7199187171827</v>
      </c>
      <c r="T133" s="35">
        <f t="shared" si="139"/>
        <v>6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1273.4276858317801</v>
      </c>
      <c r="V133" s="57">
        <v>0</v>
      </c>
      <c r="W133" s="57">
        <v>0</v>
      </c>
      <c r="X133" s="61">
        <f t="shared" si="130"/>
        <v>6</v>
      </c>
      <c r="Y133" s="40">
        <f t="shared" si="140"/>
        <v>0</v>
      </c>
      <c r="Z133" s="40">
        <f t="shared" si="141"/>
        <v>0</v>
      </c>
      <c r="AA133" s="44">
        <f t="shared" si="142"/>
        <v>7640.5661149906809</v>
      </c>
      <c r="AB133" s="35">
        <f t="shared" si="143"/>
        <v>6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1373.9808172938119</v>
      </c>
      <c r="AD133" s="57">
        <v>0</v>
      </c>
      <c r="AE133" s="57">
        <v>0</v>
      </c>
      <c r="AF133" s="61">
        <f t="shared" si="131"/>
        <v>6</v>
      </c>
      <c r="AG133" s="40">
        <f t="shared" si="144"/>
        <v>0</v>
      </c>
      <c r="AH133" s="40">
        <f t="shared" si="145"/>
        <v>0</v>
      </c>
      <c r="AI133" s="44">
        <f t="shared" si="146"/>
        <v>8243.8849037628715</v>
      </c>
      <c r="AJ133" s="35">
        <f t="shared" si="132"/>
        <v>6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1479.6741213040682</v>
      </c>
      <c r="AL133" s="57">
        <v>0</v>
      </c>
      <c r="AM133" s="57">
        <v>0</v>
      </c>
      <c r="AN133" s="61">
        <f t="shared" si="133"/>
        <v>6</v>
      </c>
      <c r="AO133" s="40">
        <f t="shared" si="147"/>
        <v>0</v>
      </c>
      <c r="AP133" s="40">
        <f t="shared" si="148"/>
        <v>0</v>
      </c>
      <c r="AQ133" s="44">
        <f t="shared" si="149"/>
        <v>8878.0447278244101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1356</v>
      </c>
      <c r="K134" s="217">
        <f t="shared" si="135"/>
        <v>1356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1427.1526643529453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1427.1526643529453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1541.298371307254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1541.298371307254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1663.0032623478805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1663.0032623478805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1790.9295821079886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1790.9295821079886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756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779775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40246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10583970</v>
      </c>
      <c r="K140" s="41">
        <f>IFERROR(J140/I140,"")</f>
        <v>262.98191124583809</v>
      </c>
      <c r="L140" s="41">
        <f>SUM(L120:L139)</f>
        <v>40246</v>
      </c>
      <c r="M140" s="41">
        <f>IFERROR(S140/P140,0)</f>
        <v>266.49394470196415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40246</v>
      </c>
      <c r="Q140" s="41">
        <f t="shared" si="151"/>
        <v>0</v>
      </c>
      <c r="R140" s="41">
        <f t="shared" si="151"/>
        <v>0</v>
      </c>
      <c r="S140" s="45">
        <f t="shared" si="151"/>
        <v>10725315.298475249</v>
      </c>
      <c r="T140" s="41">
        <f t="shared" si="151"/>
        <v>40246</v>
      </c>
      <c r="U140" s="41">
        <f>IFERROR(AA140/X140,0)</f>
        <v>290.52341386732093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40246</v>
      </c>
      <c r="Y140" s="41">
        <f t="shared" si="152"/>
        <v>0</v>
      </c>
      <c r="Z140" s="41">
        <f t="shared" si="152"/>
        <v>0</v>
      </c>
      <c r="AA140" s="45">
        <f t="shared" si="152"/>
        <v>11692405.314504199</v>
      </c>
      <c r="AB140" s="41">
        <f t="shared" si="152"/>
        <v>40246</v>
      </c>
      <c r="AC140" s="41">
        <f>IFERROR(AI140/AF140,0)</f>
        <v>316.42368748616803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40246</v>
      </c>
      <c r="AG140" s="41">
        <f t="shared" si="153"/>
        <v>0</v>
      </c>
      <c r="AH140" s="41">
        <f t="shared" si="153"/>
        <v>0</v>
      </c>
      <c r="AI140" s="45">
        <f t="shared" si="153"/>
        <v>12734787.726568319</v>
      </c>
      <c r="AJ140" s="41">
        <f t="shared" si="153"/>
        <v>40246</v>
      </c>
      <c r="AK140" s="41">
        <f>IFERROR(AQ140/AN140,0)</f>
        <v>343.98830432620275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40246</v>
      </c>
      <c r="AO140" s="41">
        <f t="shared" si="154"/>
        <v>0</v>
      </c>
      <c r="AP140" s="41">
        <f t="shared" si="154"/>
        <v>0</v>
      </c>
      <c r="AQ140" s="45">
        <f t="shared" si="154"/>
        <v>13844153.295912355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11295190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11340926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11846685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12747033.060000001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569874.70152475126</v>
      </c>
      <c r="T142" s="39"/>
      <c r="U142" s="39"/>
      <c r="V142" s="53"/>
      <c r="W142" s="53"/>
      <c r="X142" s="110"/>
      <c r="Y142" s="39"/>
      <c r="Z142" s="39"/>
      <c r="AA142" s="54">
        <f>AA141-AA140</f>
        <v>-351479.31450419873</v>
      </c>
      <c r="AB142" s="39"/>
      <c r="AC142" s="53"/>
      <c r="AD142" s="53"/>
      <c r="AE142" s="110"/>
      <c r="AF142" s="39"/>
      <c r="AG142" s="39"/>
      <c r="AH142" s="39"/>
      <c r="AI142" s="54">
        <f>AI141-AI140</f>
        <v>-888102.7265683189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-1097120.2359123547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Air Defence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6" t="s">
        <v>733</v>
      </c>
      <c r="E146" s="238"/>
      <c r="F146" s="236" t="s">
        <v>602</v>
      </c>
      <c r="G146" s="237"/>
      <c r="H146" s="237"/>
      <c r="I146" s="237"/>
      <c r="J146" s="237"/>
      <c r="K146" s="238"/>
      <c r="L146" s="237" t="s">
        <v>1</v>
      </c>
      <c r="M146" s="237"/>
      <c r="N146" s="237"/>
      <c r="O146" s="237"/>
      <c r="P146" s="237"/>
      <c r="Q146" s="237"/>
      <c r="R146" s="237"/>
      <c r="S146" s="238"/>
      <c r="T146" s="236" t="s">
        <v>2</v>
      </c>
      <c r="U146" s="237"/>
      <c r="V146" s="237"/>
      <c r="W146" s="237"/>
      <c r="X146" s="237"/>
      <c r="Y146" s="237"/>
      <c r="Z146" s="237"/>
      <c r="AA146" s="238"/>
      <c r="AB146" s="236" t="s">
        <v>3</v>
      </c>
      <c r="AC146" s="237"/>
      <c r="AD146" s="237"/>
      <c r="AE146" s="237"/>
      <c r="AF146" s="237"/>
      <c r="AG146" s="237"/>
      <c r="AH146" s="237"/>
      <c r="AI146" s="238"/>
      <c r="AJ146" s="236" t="s">
        <v>4</v>
      </c>
      <c r="AK146" s="237"/>
      <c r="AL146" s="237"/>
      <c r="AM146" s="237"/>
      <c r="AN146" s="237"/>
      <c r="AO146" s="237"/>
      <c r="AP146" s="237"/>
      <c r="AQ146" s="238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607</v>
      </c>
      <c r="J149" s="212">
        <v>84098</v>
      </c>
      <c r="K149" s="217">
        <f t="shared" ref="K149:K167" si="162">IFERROR(IF(J149="",G149,J149)/IF(I149="",F149,I149),"")</f>
        <v>138.54695222405272</v>
      </c>
      <c r="L149" s="34">
        <f t="shared" si="155"/>
        <v>607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151.58003203843043</v>
      </c>
      <c r="N149" s="57">
        <v>0</v>
      </c>
      <c r="O149" s="57">
        <v>0</v>
      </c>
      <c r="P149" s="61">
        <f t="shared" si="156"/>
        <v>607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92009.079447327269</v>
      </c>
      <c r="T149" s="35">
        <f t="shared" ref="T149:T167" si="166">P149</f>
        <v>607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165.2531079483297</v>
      </c>
      <c r="V149" s="57">
        <v>0</v>
      </c>
      <c r="W149" s="57">
        <v>0</v>
      </c>
      <c r="X149" s="61">
        <f t="shared" si="157"/>
        <v>607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100308.63652463612</v>
      </c>
      <c r="AB149" s="35">
        <f t="shared" ref="AB149:AB167" si="170">X149</f>
        <v>607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179.99117735491953</v>
      </c>
      <c r="AD149" s="57">
        <v>0</v>
      </c>
      <c r="AE149" s="57">
        <v>0</v>
      </c>
      <c r="AF149" s="61">
        <f t="shared" si="158"/>
        <v>607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109254.64465443615</v>
      </c>
      <c r="AJ149" s="35">
        <f t="shared" si="159"/>
        <v>607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195.67689072569456</v>
      </c>
      <c r="AL149" s="57">
        <v>0</v>
      </c>
      <c r="AM149" s="57">
        <v>0</v>
      </c>
      <c r="AN149" s="61">
        <f t="shared" si="160"/>
        <v>607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118775.8726704966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1203</v>
      </c>
      <c r="J150" s="212">
        <v>179430</v>
      </c>
      <c r="K150" s="217">
        <f t="shared" si="162"/>
        <v>149.15211970074813</v>
      </c>
      <c r="L150" s="34">
        <f t="shared" si="155"/>
        <v>1203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163.18282517162601</v>
      </c>
      <c r="N150" s="57">
        <v>0</v>
      </c>
      <c r="O150" s="57">
        <v>0</v>
      </c>
      <c r="P150" s="61">
        <f t="shared" si="156"/>
        <v>1203</v>
      </c>
      <c r="Q150" s="40">
        <f t="shared" si="163"/>
        <v>0</v>
      </c>
      <c r="R150" s="40">
        <f t="shared" si="164"/>
        <v>0</v>
      </c>
      <c r="S150" s="44">
        <f t="shared" si="165"/>
        <v>196308.9386814661</v>
      </c>
      <c r="T150" s="35">
        <f t="shared" si="166"/>
        <v>1203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177.90251565960384</v>
      </c>
      <c r="V150" s="57">
        <v>0</v>
      </c>
      <c r="W150" s="57">
        <v>0</v>
      </c>
      <c r="X150" s="61">
        <f t="shared" si="157"/>
        <v>1203</v>
      </c>
      <c r="Y150" s="40">
        <f t="shared" si="167"/>
        <v>0</v>
      </c>
      <c r="Z150" s="40">
        <f t="shared" si="168"/>
        <v>0</v>
      </c>
      <c r="AA150" s="44">
        <f t="shared" si="169"/>
        <v>214016.72633850342</v>
      </c>
      <c r="AB150" s="35">
        <f t="shared" si="170"/>
        <v>1203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193.76872027112611</v>
      </c>
      <c r="AD150" s="57">
        <v>0</v>
      </c>
      <c r="AE150" s="57">
        <v>0</v>
      </c>
      <c r="AF150" s="61">
        <f t="shared" si="158"/>
        <v>1203</v>
      </c>
      <c r="AG150" s="40">
        <f t="shared" si="171"/>
        <v>0</v>
      </c>
      <c r="AH150" s="40">
        <f t="shared" si="172"/>
        <v>0</v>
      </c>
      <c r="AI150" s="44">
        <f t="shared" si="173"/>
        <v>233103.77048616472</v>
      </c>
      <c r="AJ150" s="35">
        <f t="shared" si="159"/>
        <v>1203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210.65510687662879</v>
      </c>
      <c r="AL150" s="57">
        <v>0</v>
      </c>
      <c r="AM150" s="57">
        <v>0</v>
      </c>
      <c r="AN150" s="61">
        <f t="shared" si="160"/>
        <v>1203</v>
      </c>
      <c r="AO150" s="40">
        <f t="shared" si="174"/>
        <v>0</v>
      </c>
      <c r="AP150" s="40">
        <f t="shared" si="175"/>
        <v>0</v>
      </c>
      <c r="AQ150" s="44">
        <f t="shared" si="176"/>
        <v>253418.09357258445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148</v>
      </c>
      <c r="J151" s="212">
        <v>29352</v>
      </c>
      <c r="K151" s="217">
        <f t="shared" si="162"/>
        <v>198.32432432432432</v>
      </c>
      <c r="L151" s="34">
        <f t="shared" si="155"/>
        <v>148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216.98064773352826</v>
      </c>
      <c r="N151" s="57">
        <v>0</v>
      </c>
      <c r="O151" s="57">
        <v>0</v>
      </c>
      <c r="P151" s="61">
        <f t="shared" si="156"/>
        <v>148</v>
      </c>
      <c r="Q151" s="40">
        <f t="shared" si="163"/>
        <v>0</v>
      </c>
      <c r="R151" s="40">
        <f t="shared" si="164"/>
        <v>0</v>
      </c>
      <c r="S151" s="44">
        <f t="shared" si="165"/>
        <v>32113.13586456218</v>
      </c>
      <c r="T151" s="35">
        <f t="shared" si="166"/>
        <v>148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236.55309951060312</v>
      </c>
      <c r="V151" s="57">
        <v>0</v>
      </c>
      <c r="W151" s="57">
        <v>0</v>
      </c>
      <c r="X151" s="61">
        <f t="shared" si="157"/>
        <v>148</v>
      </c>
      <c r="Y151" s="40">
        <f t="shared" si="167"/>
        <v>0</v>
      </c>
      <c r="Z151" s="40">
        <f t="shared" si="168"/>
        <v>0</v>
      </c>
      <c r="AA151" s="44">
        <f t="shared" si="169"/>
        <v>35009.858727569263</v>
      </c>
      <c r="AB151" s="35">
        <f t="shared" si="170"/>
        <v>148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257.65004614123052</v>
      </c>
      <c r="AD151" s="57">
        <v>0</v>
      </c>
      <c r="AE151" s="57">
        <v>0</v>
      </c>
      <c r="AF151" s="61">
        <f t="shared" si="158"/>
        <v>148</v>
      </c>
      <c r="AG151" s="40">
        <f t="shared" si="171"/>
        <v>0</v>
      </c>
      <c r="AH151" s="40">
        <f t="shared" si="172"/>
        <v>0</v>
      </c>
      <c r="AI151" s="44">
        <f t="shared" si="173"/>
        <v>38132.206828902119</v>
      </c>
      <c r="AJ151" s="35">
        <f t="shared" si="159"/>
        <v>148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280.10350654484313</v>
      </c>
      <c r="AL151" s="57">
        <v>0</v>
      </c>
      <c r="AM151" s="57">
        <v>0</v>
      </c>
      <c r="AN151" s="61">
        <f t="shared" si="160"/>
        <v>148</v>
      </c>
      <c r="AO151" s="40">
        <f t="shared" si="174"/>
        <v>0</v>
      </c>
      <c r="AP151" s="40">
        <f t="shared" si="175"/>
        <v>0</v>
      </c>
      <c r="AQ151" s="44">
        <f t="shared" si="176"/>
        <v>41455.318968636784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2103</v>
      </c>
      <c r="J152" s="212">
        <v>495190</v>
      </c>
      <c r="K152" s="217">
        <f t="shared" si="162"/>
        <v>235.46837850689491</v>
      </c>
      <c r="L152" s="34">
        <f t="shared" si="155"/>
        <v>2103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257.61883451894488</v>
      </c>
      <c r="N152" s="57">
        <v>0</v>
      </c>
      <c r="O152" s="57">
        <v>0</v>
      </c>
      <c r="P152" s="61">
        <f t="shared" si="156"/>
        <v>2103</v>
      </c>
      <c r="Q152" s="40">
        <f t="shared" si="163"/>
        <v>0</v>
      </c>
      <c r="R152" s="40">
        <f t="shared" si="164"/>
        <v>0</v>
      </c>
      <c r="S152" s="44">
        <f t="shared" si="165"/>
        <v>541772.40899334103</v>
      </c>
      <c r="T152" s="35">
        <f t="shared" si="166"/>
        <v>2103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280.85700007959247</v>
      </c>
      <c r="V152" s="57">
        <v>0</v>
      </c>
      <c r="W152" s="57">
        <v>0</v>
      </c>
      <c r="X152" s="61">
        <f t="shared" si="157"/>
        <v>2103</v>
      </c>
      <c r="Y152" s="40">
        <f t="shared" si="167"/>
        <v>0</v>
      </c>
      <c r="Z152" s="40">
        <f t="shared" si="168"/>
        <v>0</v>
      </c>
      <c r="AA152" s="44">
        <f t="shared" si="169"/>
        <v>590642.27116738295</v>
      </c>
      <c r="AB152" s="35">
        <f t="shared" si="170"/>
        <v>2103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305.90518230073343</v>
      </c>
      <c r="AD152" s="57">
        <v>0</v>
      </c>
      <c r="AE152" s="57">
        <v>0</v>
      </c>
      <c r="AF152" s="61">
        <f t="shared" si="158"/>
        <v>2103</v>
      </c>
      <c r="AG152" s="40">
        <f t="shared" si="171"/>
        <v>0</v>
      </c>
      <c r="AH152" s="40">
        <f t="shared" si="172"/>
        <v>0</v>
      </c>
      <c r="AI152" s="44">
        <f t="shared" si="173"/>
        <v>643318.59837844234</v>
      </c>
      <c r="AJ152" s="35">
        <f t="shared" si="159"/>
        <v>2103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332.56393901713778</v>
      </c>
      <c r="AL152" s="57">
        <v>0</v>
      </c>
      <c r="AM152" s="57">
        <v>0</v>
      </c>
      <c r="AN152" s="61">
        <f t="shared" si="160"/>
        <v>2103</v>
      </c>
      <c r="AO152" s="40">
        <f t="shared" si="174"/>
        <v>0</v>
      </c>
      <c r="AP152" s="40">
        <f t="shared" si="175"/>
        <v>0</v>
      </c>
      <c r="AQ152" s="44">
        <f t="shared" si="176"/>
        <v>699381.96375304076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2097</v>
      </c>
      <c r="J153" s="212">
        <v>591484</v>
      </c>
      <c r="K153" s="217">
        <f t="shared" si="162"/>
        <v>282.06199332379589</v>
      </c>
      <c r="L153" s="34">
        <f t="shared" si="155"/>
        <v>2097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308.59549992628405</v>
      </c>
      <c r="N153" s="57">
        <v>0</v>
      </c>
      <c r="O153" s="57">
        <v>0</v>
      </c>
      <c r="P153" s="61">
        <f t="shared" si="156"/>
        <v>2097</v>
      </c>
      <c r="Q153" s="40">
        <f t="shared" si="163"/>
        <v>0</v>
      </c>
      <c r="R153" s="40">
        <f t="shared" si="164"/>
        <v>0</v>
      </c>
      <c r="S153" s="44">
        <f t="shared" si="165"/>
        <v>647124.76334541768</v>
      </c>
      <c r="T153" s="35">
        <f t="shared" si="166"/>
        <v>2097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336.43194803361541</v>
      </c>
      <c r="V153" s="57">
        <v>0</v>
      </c>
      <c r="W153" s="57">
        <v>0</v>
      </c>
      <c r="X153" s="61">
        <f t="shared" si="157"/>
        <v>2097</v>
      </c>
      <c r="Y153" s="40">
        <f t="shared" si="167"/>
        <v>0</v>
      </c>
      <c r="Z153" s="40">
        <f t="shared" si="168"/>
        <v>0</v>
      </c>
      <c r="AA153" s="44">
        <f t="shared" si="169"/>
        <v>705497.79502649151</v>
      </c>
      <c r="AB153" s="35">
        <f t="shared" si="170"/>
        <v>2097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366.43657222660789</v>
      </c>
      <c r="AD153" s="57">
        <v>0</v>
      </c>
      <c r="AE153" s="57">
        <v>0</v>
      </c>
      <c r="AF153" s="61">
        <f t="shared" si="158"/>
        <v>2097</v>
      </c>
      <c r="AG153" s="40">
        <f t="shared" si="171"/>
        <v>0</v>
      </c>
      <c r="AH153" s="40">
        <f t="shared" si="172"/>
        <v>0</v>
      </c>
      <c r="AI153" s="44">
        <f t="shared" si="173"/>
        <v>768417.49195919675</v>
      </c>
      <c r="AJ153" s="35">
        <f t="shared" si="159"/>
        <v>2097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398.37046545950739</v>
      </c>
      <c r="AL153" s="57">
        <v>0</v>
      </c>
      <c r="AM153" s="57">
        <v>0</v>
      </c>
      <c r="AN153" s="61">
        <f t="shared" si="160"/>
        <v>2097</v>
      </c>
      <c r="AO153" s="40">
        <f t="shared" si="174"/>
        <v>0</v>
      </c>
      <c r="AP153" s="40">
        <f t="shared" si="175"/>
        <v>0</v>
      </c>
      <c r="AQ153" s="44">
        <f t="shared" si="176"/>
        <v>835382.86606858694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1581</v>
      </c>
      <c r="J154" s="212">
        <v>533044</v>
      </c>
      <c r="K154" s="217">
        <f t="shared" si="162"/>
        <v>337.15623023402907</v>
      </c>
      <c r="L154" s="34">
        <f t="shared" si="155"/>
        <v>1581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368.87243898504306</v>
      </c>
      <c r="N154" s="57">
        <v>0</v>
      </c>
      <c r="O154" s="57">
        <v>0</v>
      </c>
      <c r="P154" s="61">
        <f t="shared" si="156"/>
        <v>1581</v>
      </c>
      <c r="Q154" s="40">
        <f t="shared" si="163"/>
        <v>0</v>
      </c>
      <c r="R154" s="40">
        <f t="shared" si="164"/>
        <v>0</v>
      </c>
      <c r="S154" s="44">
        <f t="shared" si="165"/>
        <v>583187.32603535312</v>
      </c>
      <c r="T154" s="35">
        <f t="shared" si="166"/>
        <v>1581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402.14608849867722</v>
      </c>
      <c r="V154" s="57">
        <v>0</v>
      </c>
      <c r="W154" s="57">
        <v>0</v>
      </c>
      <c r="X154" s="61">
        <f t="shared" si="157"/>
        <v>1581</v>
      </c>
      <c r="Y154" s="40">
        <f t="shared" si="167"/>
        <v>0</v>
      </c>
      <c r="Z154" s="40">
        <f t="shared" si="168"/>
        <v>0</v>
      </c>
      <c r="AA154" s="44">
        <f t="shared" si="169"/>
        <v>635792.96591640869</v>
      </c>
      <c r="AB154" s="35">
        <f t="shared" si="170"/>
        <v>1581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438.01141676672586</v>
      </c>
      <c r="AD154" s="57">
        <v>0</v>
      </c>
      <c r="AE154" s="57">
        <v>0</v>
      </c>
      <c r="AF154" s="61">
        <f t="shared" si="158"/>
        <v>1581</v>
      </c>
      <c r="AG154" s="40">
        <f t="shared" si="171"/>
        <v>0</v>
      </c>
      <c r="AH154" s="40">
        <f t="shared" si="172"/>
        <v>0</v>
      </c>
      <c r="AI154" s="44">
        <f t="shared" si="173"/>
        <v>692496.04990819353</v>
      </c>
      <c r="AJ154" s="35">
        <f t="shared" si="159"/>
        <v>1581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476.18285181980156</v>
      </c>
      <c r="AL154" s="57">
        <v>0</v>
      </c>
      <c r="AM154" s="57">
        <v>0</v>
      </c>
      <c r="AN154" s="61">
        <f t="shared" si="160"/>
        <v>1581</v>
      </c>
      <c r="AO154" s="40">
        <f t="shared" si="174"/>
        <v>0</v>
      </c>
      <c r="AP154" s="40">
        <f t="shared" si="175"/>
        <v>0</v>
      </c>
      <c r="AQ154" s="44">
        <f t="shared" si="176"/>
        <v>752845.08872710622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955</v>
      </c>
      <c r="J155" s="212">
        <v>406185</v>
      </c>
      <c r="K155" s="217">
        <f t="shared" si="162"/>
        <v>425.32460732984293</v>
      </c>
      <c r="L155" s="34">
        <f t="shared" si="155"/>
        <v>955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465.33479496200624</v>
      </c>
      <c r="N155" s="57">
        <v>0</v>
      </c>
      <c r="O155" s="57">
        <v>0</v>
      </c>
      <c r="P155" s="61">
        <f t="shared" si="156"/>
        <v>955</v>
      </c>
      <c r="Q155" s="40">
        <f t="shared" si="163"/>
        <v>0</v>
      </c>
      <c r="R155" s="40">
        <f t="shared" si="164"/>
        <v>0</v>
      </c>
      <c r="S155" s="44">
        <f t="shared" si="165"/>
        <v>444394.72918871598</v>
      </c>
      <c r="T155" s="35">
        <f t="shared" si="166"/>
        <v>955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507.30970346063884</v>
      </c>
      <c r="V155" s="57">
        <v>0</v>
      </c>
      <c r="W155" s="57">
        <v>0</v>
      </c>
      <c r="X155" s="61">
        <f t="shared" si="157"/>
        <v>955</v>
      </c>
      <c r="Y155" s="40">
        <f t="shared" si="167"/>
        <v>0</v>
      </c>
      <c r="Z155" s="40">
        <f t="shared" si="168"/>
        <v>0</v>
      </c>
      <c r="AA155" s="44">
        <f t="shared" si="169"/>
        <v>484480.76680491009</v>
      </c>
      <c r="AB155" s="35">
        <f t="shared" si="170"/>
        <v>955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552.55403025767066</v>
      </c>
      <c r="AD155" s="57">
        <v>0</v>
      </c>
      <c r="AE155" s="57">
        <v>0</v>
      </c>
      <c r="AF155" s="61">
        <f t="shared" si="158"/>
        <v>955</v>
      </c>
      <c r="AG155" s="40">
        <f t="shared" si="171"/>
        <v>0</v>
      </c>
      <c r="AH155" s="40">
        <f t="shared" si="172"/>
        <v>0</v>
      </c>
      <c r="AI155" s="44">
        <f t="shared" si="173"/>
        <v>527689.09889607551</v>
      </c>
      <c r="AJ155" s="35">
        <f t="shared" si="159"/>
        <v>955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600.70752460032816</v>
      </c>
      <c r="AL155" s="57">
        <v>0</v>
      </c>
      <c r="AM155" s="57">
        <v>0</v>
      </c>
      <c r="AN155" s="61">
        <f t="shared" si="160"/>
        <v>955</v>
      </c>
      <c r="AO155" s="40">
        <f t="shared" si="174"/>
        <v>0</v>
      </c>
      <c r="AP155" s="40">
        <f t="shared" si="175"/>
        <v>0</v>
      </c>
      <c r="AQ155" s="44">
        <f t="shared" si="176"/>
        <v>573675.68599331344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971</v>
      </c>
      <c r="J156" s="212">
        <v>502741</v>
      </c>
      <c r="K156" s="217">
        <f t="shared" si="162"/>
        <v>517.75592173017503</v>
      </c>
      <c r="L156" s="34">
        <f t="shared" si="155"/>
        <v>971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566.46110177169305</v>
      </c>
      <c r="N156" s="57">
        <v>0</v>
      </c>
      <c r="O156" s="57">
        <v>0</v>
      </c>
      <c r="P156" s="61">
        <f t="shared" si="156"/>
        <v>971</v>
      </c>
      <c r="Q156" s="40">
        <f t="shared" si="163"/>
        <v>0</v>
      </c>
      <c r="R156" s="40">
        <f t="shared" si="164"/>
        <v>0</v>
      </c>
      <c r="S156" s="44">
        <f t="shared" si="165"/>
        <v>550033.72982031398</v>
      </c>
      <c r="T156" s="35">
        <f t="shared" si="166"/>
        <v>971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617.55797475932934</v>
      </c>
      <c r="V156" s="57">
        <v>0</v>
      </c>
      <c r="W156" s="57">
        <v>0</v>
      </c>
      <c r="X156" s="61">
        <f t="shared" si="157"/>
        <v>971</v>
      </c>
      <c r="Y156" s="40">
        <f t="shared" si="167"/>
        <v>0</v>
      </c>
      <c r="Z156" s="40">
        <f t="shared" si="168"/>
        <v>0</v>
      </c>
      <c r="AA156" s="44">
        <f t="shared" si="169"/>
        <v>599648.79349130881</v>
      </c>
      <c r="AB156" s="35">
        <f t="shared" si="170"/>
        <v>971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672.63477426764405</v>
      </c>
      <c r="AD156" s="57">
        <v>0</v>
      </c>
      <c r="AE156" s="57">
        <v>0</v>
      </c>
      <c r="AF156" s="61">
        <f t="shared" si="158"/>
        <v>971</v>
      </c>
      <c r="AG156" s="40">
        <f t="shared" si="171"/>
        <v>0</v>
      </c>
      <c r="AH156" s="40">
        <f t="shared" si="172"/>
        <v>0</v>
      </c>
      <c r="AI156" s="44">
        <f t="shared" si="173"/>
        <v>653128.36581388232</v>
      </c>
      <c r="AJ156" s="35">
        <f t="shared" si="159"/>
        <v>971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731.25296004445852</v>
      </c>
      <c r="AL156" s="57">
        <v>0</v>
      </c>
      <c r="AM156" s="57">
        <v>0</v>
      </c>
      <c r="AN156" s="61">
        <f t="shared" si="160"/>
        <v>971</v>
      </c>
      <c r="AO156" s="40">
        <f t="shared" si="174"/>
        <v>0</v>
      </c>
      <c r="AP156" s="40">
        <f t="shared" si="175"/>
        <v>0</v>
      </c>
      <c r="AQ156" s="44">
        <f t="shared" si="176"/>
        <v>710046.62420316925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441</v>
      </c>
      <c r="J157" s="212">
        <v>299716</v>
      </c>
      <c r="K157" s="217">
        <f t="shared" si="162"/>
        <v>679.62811791383217</v>
      </c>
      <c r="L157" s="34">
        <f t="shared" si="155"/>
        <v>441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743.56057808474998</v>
      </c>
      <c r="N157" s="57">
        <v>0</v>
      </c>
      <c r="O157" s="57">
        <v>0</v>
      </c>
      <c r="P157" s="61">
        <f t="shared" si="156"/>
        <v>441</v>
      </c>
      <c r="Q157" s="40">
        <f t="shared" si="163"/>
        <v>0</v>
      </c>
      <c r="R157" s="40">
        <f t="shared" si="164"/>
        <v>0</v>
      </c>
      <c r="S157" s="44">
        <f t="shared" si="165"/>
        <v>327910.21493537474</v>
      </c>
      <c r="T157" s="35">
        <f t="shared" si="166"/>
        <v>441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810.63247463365531</v>
      </c>
      <c r="V157" s="57">
        <v>0</v>
      </c>
      <c r="W157" s="57">
        <v>0</v>
      </c>
      <c r="X157" s="61">
        <f t="shared" si="157"/>
        <v>441</v>
      </c>
      <c r="Y157" s="40">
        <f t="shared" si="167"/>
        <v>0</v>
      </c>
      <c r="Z157" s="40">
        <f t="shared" si="168"/>
        <v>0</v>
      </c>
      <c r="AA157" s="44">
        <f t="shared" si="169"/>
        <v>357488.921313442</v>
      </c>
      <c r="AB157" s="35">
        <f t="shared" si="170"/>
        <v>441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882.92858950080836</v>
      </c>
      <c r="AD157" s="57">
        <v>0</v>
      </c>
      <c r="AE157" s="57">
        <v>0</v>
      </c>
      <c r="AF157" s="61">
        <f t="shared" si="158"/>
        <v>441</v>
      </c>
      <c r="AG157" s="40">
        <f t="shared" si="171"/>
        <v>0</v>
      </c>
      <c r="AH157" s="40">
        <f t="shared" si="172"/>
        <v>0</v>
      </c>
      <c r="AI157" s="44">
        <f t="shared" si="173"/>
        <v>389371.5079698565</v>
      </c>
      <c r="AJ157" s="35">
        <f t="shared" si="159"/>
        <v>441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959.8732763754499</v>
      </c>
      <c r="AL157" s="57">
        <v>0</v>
      </c>
      <c r="AM157" s="57">
        <v>0</v>
      </c>
      <c r="AN157" s="61">
        <f t="shared" si="160"/>
        <v>441</v>
      </c>
      <c r="AO157" s="40">
        <f t="shared" si="174"/>
        <v>0</v>
      </c>
      <c r="AP157" s="40">
        <f t="shared" si="175"/>
        <v>0</v>
      </c>
      <c r="AQ157" s="44">
        <f t="shared" si="176"/>
        <v>423304.11488157342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37</v>
      </c>
      <c r="J158" s="212">
        <v>29272</v>
      </c>
      <c r="K158" s="217">
        <f t="shared" si="162"/>
        <v>791.1351351351351</v>
      </c>
      <c r="L158" s="34">
        <f t="shared" si="155"/>
        <v>37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867.30802598694208</v>
      </c>
      <c r="N158" s="57">
        <v>0</v>
      </c>
      <c r="O158" s="57">
        <v>0</v>
      </c>
      <c r="P158" s="61">
        <f t="shared" si="156"/>
        <v>37</v>
      </c>
      <c r="Q158" s="40">
        <f t="shared" si="163"/>
        <v>0</v>
      </c>
      <c r="R158" s="40">
        <f t="shared" si="164"/>
        <v>0</v>
      </c>
      <c r="S158" s="44">
        <f t="shared" si="165"/>
        <v>32090.396961516857</v>
      </c>
      <c r="T158" s="35">
        <f t="shared" si="166"/>
        <v>37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945.51313106218618</v>
      </c>
      <c r="V158" s="57">
        <v>0</v>
      </c>
      <c r="W158" s="57">
        <v>0</v>
      </c>
      <c r="X158" s="61">
        <f t="shared" si="157"/>
        <v>37</v>
      </c>
      <c r="Y158" s="40">
        <f t="shared" si="167"/>
        <v>0</v>
      </c>
      <c r="Z158" s="40">
        <f t="shared" si="168"/>
        <v>0</v>
      </c>
      <c r="AA158" s="44">
        <f t="shared" si="169"/>
        <v>34983.985849300887</v>
      </c>
      <c r="AB158" s="35">
        <f t="shared" si="170"/>
        <v>37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1029.8066486507532</v>
      </c>
      <c r="AD158" s="57">
        <v>0</v>
      </c>
      <c r="AE158" s="57">
        <v>0</v>
      </c>
      <c r="AF158" s="61">
        <f t="shared" si="158"/>
        <v>37</v>
      </c>
      <c r="AG158" s="40">
        <f t="shared" si="171"/>
        <v>0</v>
      </c>
      <c r="AH158" s="40">
        <f t="shared" si="172"/>
        <v>0</v>
      </c>
      <c r="AI158" s="44">
        <f t="shared" si="173"/>
        <v>38102.846000077872</v>
      </c>
      <c r="AJ158" s="35">
        <f t="shared" si="159"/>
        <v>37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1119.5165866026225</v>
      </c>
      <c r="AL158" s="57">
        <v>0</v>
      </c>
      <c r="AM158" s="57">
        <v>0</v>
      </c>
      <c r="AN158" s="61">
        <f t="shared" si="160"/>
        <v>37</v>
      </c>
      <c r="AO158" s="40">
        <f t="shared" si="174"/>
        <v>0</v>
      </c>
      <c r="AP158" s="40">
        <f t="shared" si="175"/>
        <v>0</v>
      </c>
      <c r="AQ158" s="44">
        <f t="shared" si="176"/>
        <v>41422.113704297029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>
        <v>92</v>
      </c>
      <c r="J159" s="212">
        <v>81831</v>
      </c>
      <c r="K159" s="217">
        <f t="shared" si="162"/>
        <v>889.46739130434787</v>
      </c>
      <c r="L159" s="34">
        <f t="shared" si="155"/>
        <v>92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975.10801008750252</v>
      </c>
      <c r="N159" s="57">
        <v>0</v>
      </c>
      <c r="O159" s="57">
        <v>0</v>
      </c>
      <c r="P159" s="61">
        <f t="shared" si="156"/>
        <v>92</v>
      </c>
      <c r="Q159" s="40">
        <f t="shared" si="163"/>
        <v>0</v>
      </c>
      <c r="R159" s="40">
        <f t="shared" si="164"/>
        <v>0</v>
      </c>
      <c r="S159" s="44">
        <f t="shared" si="165"/>
        <v>89709.936928050229</v>
      </c>
      <c r="T159" s="35">
        <f t="shared" si="166"/>
        <v>92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1063.0334323177742</v>
      </c>
      <c r="V159" s="57">
        <v>0</v>
      </c>
      <c r="W159" s="57">
        <v>0</v>
      </c>
      <c r="X159" s="61">
        <f t="shared" si="157"/>
        <v>92</v>
      </c>
      <c r="Y159" s="40">
        <f t="shared" si="167"/>
        <v>0</v>
      </c>
      <c r="Z159" s="40">
        <f t="shared" si="168"/>
        <v>0</v>
      </c>
      <c r="AA159" s="44">
        <f t="shared" si="169"/>
        <v>97799.075773235221</v>
      </c>
      <c r="AB159" s="35">
        <f t="shared" si="170"/>
        <v>92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1157.8040117846599</v>
      </c>
      <c r="AD159" s="57">
        <v>0</v>
      </c>
      <c r="AE159" s="57">
        <v>0</v>
      </c>
      <c r="AF159" s="61">
        <f t="shared" si="158"/>
        <v>92</v>
      </c>
      <c r="AG159" s="40">
        <f t="shared" si="171"/>
        <v>0</v>
      </c>
      <c r="AH159" s="40">
        <f t="shared" si="172"/>
        <v>0</v>
      </c>
      <c r="AI159" s="44">
        <f t="shared" si="173"/>
        <v>106517.96908418871</v>
      </c>
      <c r="AJ159" s="35">
        <f t="shared" si="159"/>
        <v>92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1258.6642326753604</v>
      </c>
      <c r="AL159" s="57">
        <v>0</v>
      </c>
      <c r="AM159" s="57">
        <v>0</v>
      </c>
      <c r="AN159" s="61">
        <f t="shared" si="160"/>
        <v>92</v>
      </c>
      <c r="AO159" s="40">
        <f t="shared" si="174"/>
        <v>0</v>
      </c>
      <c r="AP159" s="40">
        <f t="shared" si="175"/>
        <v>0</v>
      </c>
      <c r="AQ159" s="44">
        <f t="shared" si="176"/>
        <v>115797.10940613315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21</v>
      </c>
      <c r="J160" s="212">
        <v>22734</v>
      </c>
      <c r="K160" s="217">
        <f t="shared" si="162"/>
        <v>1082.5714285714287</v>
      </c>
      <c r="L160" s="34">
        <f t="shared" si="155"/>
        <v>21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1139.3766214145196</v>
      </c>
      <c r="N160" s="57">
        <v>0</v>
      </c>
      <c r="O160" s="57">
        <v>0</v>
      </c>
      <c r="P160" s="61">
        <f t="shared" si="156"/>
        <v>21</v>
      </c>
      <c r="Q160" s="40">
        <f t="shared" si="163"/>
        <v>0</v>
      </c>
      <c r="R160" s="40">
        <f t="shared" si="164"/>
        <v>0</v>
      </c>
      <c r="S160" s="44">
        <f t="shared" si="165"/>
        <v>23926.909049704911</v>
      </c>
      <c r="T160" s="35">
        <f t="shared" si="166"/>
        <v>21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1230.5055897351847</v>
      </c>
      <c r="V160" s="57">
        <v>0</v>
      </c>
      <c r="W160" s="57">
        <v>0</v>
      </c>
      <c r="X160" s="61">
        <f t="shared" si="157"/>
        <v>21</v>
      </c>
      <c r="Y160" s="40">
        <f t="shared" si="167"/>
        <v>0</v>
      </c>
      <c r="Z160" s="40">
        <f t="shared" si="168"/>
        <v>0</v>
      </c>
      <c r="AA160" s="44">
        <f t="shared" si="169"/>
        <v>25840.61738443888</v>
      </c>
      <c r="AB160" s="35">
        <f t="shared" si="170"/>
        <v>21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1327.6694818870883</v>
      </c>
      <c r="AD160" s="57">
        <v>0</v>
      </c>
      <c r="AE160" s="57">
        <v>0</v>
      </c>
      <c r="AF160" s="61">
        <f t="shared" si="158"/>
        <v>21</v>
      </c>
      <c r="AG160" s="40">
        <f t="shared" si="171"/>
        <v>0</v>
      </c>
      <c r="AH160" s="40">
        <f t="shared" si="172"/>
        <v>0</v>
      </c>
      <c r="AI160" s="44">
        <f t="shared" si="173"/>
        <v>27881.059119628855</v>
      </c>
      <c r="AJ160" s="35">
        <f t="shared" si="159"/>
        <v>21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1429.8002921633313</v>
      </c>
      <c r="AL160" s="57">
        <v>0</v>
      </c>
      <c r="AM160" s="57">
        <v>0</v>
      </c>
      <c r="AN160" s="61">
        <f t="shared" si="160"/>
        <v>21</v>
      </c>
      <c r="AO160" s="40">
        <f t="shared" si="174"/>
        <v>0</v>
      </c>
      <c r="AP160" s="40">
        <f t="shared" si="175"/>
        <v>0</v>
      </c>
      <c r="AQ160" s="44">
        <f t="shared" si="176"/>
        <v>30025.806135429957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>
        <v>4</v>
      </c>
      <c r="J161" s="212">
        <v>5765</v>
      </c>
      <c r="K161" s="217">
        <f t="shared" si="162"/>
        <v>1441.25</v>
      </c>
      <c r="L161" s="34">
        <f t="shared" si="155"/>
        <v>4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1516.8759421081729</v>
      </c>
      <c r="N161" s="57">
        <v>0</v>
      </c>
      <c r="O161" s="57">
        <v>0</v>
      </c>
      <c r="P161" s="61">
        <f t="shared" si="156"/>
        <v>4</v>
      </c>
      <c r="Q161" s="40">
        <f t="shared" si="163"/>
        <v>0</v>
      </c>
      <c r="R161" s="40">
        <f t="shared" si="164"/>
        <v>0</v>
      </c>
      <c r="S161" s="44">
        <f t="shared" si="165"/>
        <v>6067.5037684326917</v>
      </c>
      <c r="T161" s="35">
        <f t="shared" si="166"/>
        <v>4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1638.197844872109</v>
      </c>
      <c r="V161" s="57">
        <v>0</v>
      </c>
      <c r="W161" s="57">
        <v>0</v>
      </c>
      <c r="X161" s="61">
        <f t="shared" si="157"/>
        <v>4</v>
      </c>
      <c r="Y161" s="40">
        <f t="shared" si="167"/>
        <v>0</v>
      </c>
      <c r="Z161" s="40">
        <f t="shared" si="168"/>
        <v>0</v>
      </c>
      <c r="AA161" s="44">
        <f t="shared" si="169"/>
        <v>6552.7913794884362</v>
      </c>
      <c r="AB161" s="35">
        <f t="shared" si="170"/>
        <v>4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1767.5541680375243</v>
      </c>
      <c r="AD161" s="57">
        <v>0</v>
      </c>
      <c r="AE161" s="57">
        <v>0</v>
      </c>
      <c r="AF161" s="61">
        <f t="shared" si="158"/>
        <v>4</v>
      </c>
      <c r="AG161" s="40">
        <f t="shared" si="171"/>
        <v>0</v>
      </c>
      <c r="AH161" s="40">
        <f t="shared" si="172"/>
        <v>0</v>
      </c>
      <c r="AI161" s="44">
        <f t="shared" si="173"/>
        <v>7070.2166721500971</v>
      </c>
      <c r="AJ161" s="35">
        <f t="shared" si="159"/>
        <v>4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1903.523053254527</v>
      </c>
      <c r="AL161" s="57">
        <v>0</v>
      </c>
      <c r="AM161" s="57">
        <v>0</v>
      </c>
      <c r="AN161" s="61">
        <f t="shared" si="160"/>
        <v>4</v>
      </c>
      <c r="AO161" s="40">
        <f t="shared" si="174"/>
        <v>0</v>
      </c>
      <c r="AP161" s="40">
        <f t="shared" si="175"/>
        <v>0</v>
      </c>
      <c r="AQ161" s="44">
        <f t="shared" si="176"/>
        <v>7614.0922130181079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1</v>
      </c>
      <c r="J162" s="212">
        <v>1699</v>
      </c>
      <c r="K162" s="217">
        <f t="shared" si="162"/>
        <v>1699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1788.1507203065296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1788.1507203065296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1931.169566999281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1931.169566999281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2083.65969227806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2083.65969227806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2243.9449557532985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2243.9449557532985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756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62628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10261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3325169</v>
      </c>
      <c r="K168" s="41">
        <f>IFERROR(J168/I168,"")</f>
        <v>324.05896111490108</v>
      </c>
      <c r="L168" s="41">
        <f>SUM(L148:L167)</f>
        <v>10261</v>
      </c>
      <c r="M168" s="41">
        <f>IFERROR(S168/P168,0)</f>
        <v>347.76700358053637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10261</v>
      </c>
      <c r="Q168" s="41">
        <f t="shared" si="177"/>
        <v>0</v>
      </c>
      <c r="R168" s="41">
        <f t="shared" si="177"/>
        <v>0</v>
      </c>
      <c r="S168" s="45">
        <f t="shared" si="177"/>
        <v>3568437.2237398834</v>
      </c>
      <c r="T168" s="41">
        <f t="shared" si="177"/>
        <v>10261</v>
      </c>
      <c r="U168" s="41">
        <f>IFERROR(AA168/X168,0)</f>
        <v>379.1048021892716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10261</v>
      </c>
      <c r="Y168" s="41">
        <f t="shared" si="178"/>
        <v>0</v>
      </c>
      <c r="Z168" s="41">
        <f t="shared" si="178"/>
        <v>0</v>
      </c>
      <c r="AA168" s="45">
        <f t="shared" si="178"/>
        <v>3889994.3752641156</v>
      </c>
      <c r="AB168" s="41">
        <f t="shared" si="178"/>
        <v>10261</v>
      </c>
      <c r="AC168" s="41">
        <f>IFERROR(AI168/AF168,0)</f>
        <v>412.88056577950238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10261</v>
      </c>
      <c r="AG168" s="41">
        <f t="shared" si="179"/>
        <v>0</v>
      </c>
      <c r="AH168" s="41">
        <f t="shared" si="179"/>
        <v>0</v>
      </c>
      <c r="AI168" s="45">
        <f t="shared" si="179"/>
        <v>4236567.4854634739</v>
      </c>
      <c r="AJ168" s="41">
        <f t="shared" si="179"/>
        <v>10261</v>
      </c>
      <c r="AK168" s="41">
        <f>IFERROR(AQ168/AN168,0)</f>
        <v>448.8245488015923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10261</v>
      </c>
      <c r="AO168" s="41">
        <f t="shared" si="180"/>
        <v>0</v>
      </c>
      <c r="AP168" s="41">
        <f t="shared" si="180"/>
        <v>0</v>
      </c>
      <c r="AQ168" s="45">
        <f t="shared" si="180"/>
        <v>4605388.6952531384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3499610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3326786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3341452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3595402.3520000004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-68827.223739883397</v>
      </c>
      <c r="T170" s="39"/>
      <c r="U170" s="39"/>
      <c r="V170" s="53"/>
      <c r="W170" s="53"/>
      <c r="X170" s="110"/>
      <c r="Y170" s="39"/>
      <c r="Z170" s="39"/>
      <c r="AA170" s="54">
        <f>AA169-AA168</f>
        <v>-563208.37526411563</v>
      </c>
      <c r="AB170" s="39"/>
      <c r="AC170" s="53"/>
      <c r="AD170" s="53"/>
      <c r="AE170" s="110"/>
      <c r="AF170" s="39"/>
      <c r="AG170" s="39"/>
      <c r="AH170" s="39"/>
      <c r="AI170" s="54">
        <f>AI169-AI168</f>
        <v>-895115.48546347395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-1009986.343253138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Maritime Defence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6" t="s">
        <v>733</v>
      </c>
      <c r="E174" s="238"/>
      <c r="F174" s="236" t="s">
        <v>602</v>
      </c>
      <c r="G174" s="237"/>
      <c r="H174" s="237"/>
      <c r="I174" s="237"/>
      <c r="J174" s="237"/>
      <c r="K174" s="238"/>
      <c r="L174" s="237" t="s">
        <v>1</v>
      </c>
      <c r="M174" s="237"/>
      <c r="N174" s="237"/>
      <c r="O174" s="237"/>
      <c r="P174" s="237"/>
      <c r="Q174" s="237"/>
      <c r="R174" s="237"/>
      <c r="S174" s="238"/>
      <c r="T174" s="236" t="s">
        <v>2</v>
      </c>
      <c r="U174" s="237"/>
      <c r="V174" s="237"/>
      <c r="W174" s="237"/>
      <c r="X174" s="237"/>
      <c r="Y174" s="237"/>
      <c r="Z174" s="237"/>
      <c r="AA174" s="238"/>
      <c r="AB174" s="236" t="s">
        <v>3</v>
      </c>
      <c r="AC174" s="237"/>
      <c r="AD174" s="237"/>
      <c r="AE174" s="237"/>
      <c r="AF174" s="237"/>
      <c r="AG174" s="237"/>
      <c r="AH174" s="237"/>
      <c r="AI174" s="238"/>
      <c r="AJ174" s="236" t="s">
        <v>4</v>
      </c>
      <c r="AK174" s="237"/>
      <c r="AL174" s="237"/>
      <c r="AM174" s="237"/>
      <c r="AN174" s="237"/>
      <c r="AO174" s="237"/>
      <c r="AP174" s="237"/>
      <c r="AQ174" s="238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312</v>
      </c>
      <c r="J177" s="212">
        <v>41179</v>
      </c>
      <c r="K177" s="217">
        <f t="shared" ref="K177:K195" si="188">IFERROR(IF(J177="",G177,J177)/IF(I177="",F177,I177),"")</f>
        <v>131.98397435897436</v>
      </c>
      <c r="L177" s="34">
        <f t="shared" si="181"/>
        <v>312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144.3996763605422</v>
      </c>
      <c r="N177" s="57">
        <v>0</v>
      </c>
      <c r="O177" s="57">
        <v>0</v>
      </c>
      <c r="P177" s="61">
        <f t="shared" si="182"/>
        <v>312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45052.699024489164</v>
      </c>
      <c r="T177" s="35">
        <f t="shared" ref="T177:T195" si="192">P177</f>
        <v>312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157.42505780222183</v>
      </c>
      <c r="V177" s="57">
        <v>0</v>
      </c>
      <c r="W177" s="57">
        <v>0</v>
      </c>
      <c r="X177" s="61">
        <f t="shared" si="183"/>
        <v>312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49116.618034293213</v>
      </c>
      <c r="AB177" s="35">
        <f t="shared" ref="AB177:AB195" si="196">X177</f>
        <v>312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171.46498393148414</v>
      </c>
      <c r="AD177" s="57">
        <v>0</v>
      </c>
      <c r="AE177" s="57">
        <v>0</v>
      </c>
      <c r="AF177" s="61">
        <f t="shared" si="184"/>
        <v>312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53497.074986623054</v>
      </c>
      <c r="AJ177" s="35">
        <f t="shared" si="185"/>
        <v>312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186.40766407057984</v>
      </c>
      <c r="AL177" s="57">
        <v>0</v>
      </c>
      <c r="AM177" s="57">
        <v>0</v>
      </c>
      <c r="AN177" s="61">
        <f t="shared" si="186"/>
        <v>312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58159.191190020909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567</v>
      </c>
      <c r="J178" s="212">
        <v>86658</v>
      </c>
      <c r="K178" s="217">
        <f t="shared" si="188"/>
        <v>152.83597883597884</v>
      </c>
      <c r="L178" s="34">
        <f t="shared" si="181"/>
        <v>567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167.21322408534814</v>
      </c>
      <c r="N178" s="57">
        <v>0</v>
      </c>
      <c r="O178" s="57">
        <v>0</v>
      </c>
      <c r="P178" s="61">
        <f t="shared" si="182"/>
        <v>567</v>
      </c>
      <c r="Q178" s="40">
        <f t="shared" si="189"/>
        <v>0</v>
      </c>
      <c r="R178" s="40">
        <f t="shared" si="190"/>
        <v>0</v>
      </c>
      <c r="S178" s="44">
        <f t="shared" si="191"/>
        <v>94809.898056392398</v>
      </c>
      <c r="T178" s="35">
        <f t="shared" si="192"/>
        <v>567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182.29647136608696</v>
      </c>
      <c r="V178" s="57">
        <v>0</v>
      </c>
      <c r="W178" s="57">
        <v>0</v>
      </c>
      <c r="X178" s="61">
        <f t="shared" si="183"/>
        <v>567</v>
      </c>
      <c r="Y178" s="40">
        <f t="shared" si="193"/>
        <v>0</v>
      </c>
      <c r="Z178" s="40">
        <f t="shared" si="194"/>
        <v>0</v>
      </c>
      <c r="AA178" s="44">
        <f t="shared" si="195"/>
        <v>103362.09926457131</v>
      </c>
      <c r="AB178" s="35">
        <f t="shared" si="196"/>
        <v>567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198.55455014551825</v>
      </c>
      <c r="AD178" s="57">
        <v>0</v>
      </c>
      <c r="AE178" s="57">
        <v>0</v>
      </c>
      <c r="AF178" s="61">
        <f t="shared" si="184"/>
        <v>567</v>
      </c>
      <c r="AG178" s="40">
        <f t="shared" si="197"/>
        <v>0</v>
      </c>
      <c r="AH178" s="40">
        <f t="shared" si="198"/>
        <v>0</v>
      </c>
      <c r="AI178" s="44">
        <f t="shared" si="199"/>
        <v>112580.42993250885</v>
      </c>
      <c r="AJ178" s="35">
        <f t="shared" si="185"/>
        <v>567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215.85800805837161</v>
      </c>
      <c r="AL178" s="57">
        <v>0</v>
      </c>
      <c r="AM178" s="57">
        <v>0</v>
      </c>
      <c r="AN178" s="61">
        <f t="shared" si="186"/>
        <v>567</v>
      </c>
      <c r="AO178" s="40">
        <f t="shared" si="200"/>
        <v>0</v>
      </c>
      <c r="AP178" s="40">
        <f t="shared" si="201"/>
        <v>0</v>
      </c>
      <c r="AQ178" s="44">
        <f t="shared" si="202"/>
        <v>122391.4905690967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2036</v>
      </c>
      <c r="J179" s="212">
        <v>422640</v>
      </c>
      <c r="K179" s="217">
        <f t="shared" si="188"/>
        <v>207.58349705304519</v>
      </c>
      <c r="L179" s="34">
        <f t="shared" si="181"/>
        <v>2036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227.11082870350859</v>
      </c>
      <c r="N179" s="57">
        <v>0</v>
      </c>
      <c r="O179" s="57">
        <v>0</v>
      </c>
      <c r="P179" s="61">
        <f t="shared" si="182"/>
        <v>2036</v>
      </c>
      <c r="Q179" s="40">
        <f t="shared" si="189"/>
        <v>0</v>
      </c>
      <c r="R179" s="40">
        <f t="shared" si="190"/>
        <v>0</v>
      </c>
      <c r="S179" s="44">
        <f t="shared" si="191"/>
        <v>462397.6472403435</v>
      </c>
      <c r="T179" s="35">
        <f t="shared" si="192"/>
        <v>2036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247.59706003004575</v>
      </c>
      <c r="V179" s="57">
        <v>0</v>
      </c>
      <c r="W179" s="57">
        <v>0</v>
      </c>
      <c r="X179" s="61">
        <f t="shared" si="183"/>
        <v>2036</v>
      </c>
      <c r="Y179" s="40">
        <f t="shared" si="193"/>
        <v>0</v>
      </c>
      <c r="Z179" s="40">
        <f t="shared" si="194"/>
        <v>0</v>
      </c>
      <c r="AA179" s="44">
        <f t="shared" si="195"/>
        <v>504107.61422117316</v>
      </c>
      <c r="AB179" s="35">
        <f t="shared" si="196"/>
        <v>2036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269.67896033978985</v>
      </c>
      <c r="AD179" s="57">
        <v>0</v>
      </c>
      <c r="AE179" s="57">
        <v>0</v>
      </c>
      <c r="AF179" s="61">
        <f t="shared" si="184"/>
        <v>2036</v>
      </c>
      <c r="AG179" s="40">
        <f t="shared" si="197"/>
        <v>0</v>
      </c>
      <c r="AH179" s="40">
        <f t="shared" si="198"/>
        <v>0</v>
      </c>
      <c r="AI179" s="44">
        <f t="shared" si="199"/>
        <v>549066.36325181217</v>
      </c>
      <c r="AJ179" s="35">
        <f t="shared" si="185"/>
        <v>2036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293.18070601523101</v>
      </c>
      <c r="AL179" s="57">
        <v>0</v>
      </c>
      <c r="AM179" s="57">
        <v>0</v>
      </c>
      <c r="AN179" s="61">
        <f t="shared" si="186"/>
        <v>2036</v>
      </c>
      <c r="AO179" s="40">
        <f t="shared" si="200"/>
        <v>0</v>
      </c>
      <c r="AP179" s="40">
        <f t="shared" si="201"/>
        <v>0</v>
      </c>
      <c r="AQ179" s="44">
        <f t="shared" si="202"/>
        <v>596915.91744701029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1170</v>
      </c>
      <c r="J180" s="212">
        <v>269839</v>
      </c>
      <c r="K180" s="217">
        <f t="shared" si="188"/>
        <v>230.63162393162392</v>
      </c>
      <c r="L180" s="34">
        <f t="shared" si="181"/>
        <v>1170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252.32708755726529</v>
      </c>
      <c r="N180" s="57">
        <v>0</v>
      </c>
      <c r="O180" s="57">
        <v>0</v>
      </c>
      <c r="P180" s="61">
        <f t="shared" si="182"/>
        <v>1170</v>
      </c>
      <c r="Q180" s="40">
        <f t="shared" si="189"/>
        <v>0</v>
      </c>
      <c r="R180" s="40">
        <f t="shared" si="190"/>
        <v>0</v>
      </c>
      <c r="S180" s="44">
        <f t="shared" si="191"/>
        <v>295222.69244200038</v>
      </c>
      <c r="T180" s="35">
        <f t="shared" si="192"/>
        <v>1170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275.08791809607646</v>
      </c>
      <c r="V180" s="57">
        <v>0</v>
      </c>
      <c r="W180" s="57">
        <v>0</v>
      </c>
      <c r="X180" s="61">
        <f t="shared" si="183"/>
        <v>1170</v>
      </c>
      <c r="Y180" s="40">
        <f t="shared" si="193"/>
        <v>0</v>
      </c>
      <c r="Z180" s="40">
        <f t="shared" si="194"/>
        <v>0</v>
      </c>
      <c r="AA180" s="44">
        <f t="shared" si="195"/>
        <v>321852.86417240946</v>
      </c>
      <c r="AB180" s="35">
        <f t="shared" si="196"/>
        <v>1170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299.62158575382443</v>
      </c>
      <c r="AD180" s="57">
        <v>0</v>
      </c>
      <c r="AE180" s="57">
        <v>0</v>
      </c>
      <c r="AF180" s="61">
        <f t="shared" si="184"/>
        <v>1170</v>
      </c>
      <c r="AG180" s="40">
        <f t="shared" si="197"/>
        <v>0</v>
      </c>
      <c r="AH180" s="40">
        <f t="shared" si="198"/>
        <v>0</v>
      </c>
      <c r="AI180" s="44">
        <f t="shared" si="199"/>
        <v>350557.25533197459</v>
      </c>
      <c r="AJ180" s="35">
        <f t="shared" si="185"/>
        <v>1170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325.73274510561987</v>
      </c>
      <c r="AL180" s="57">
        <v>0</v>
      </c>
      <c r="AM180" s="57">
        <v>0</v>
      </c>
      <c r="AN180" s="61">
        <f t="shared" si="186"/>
        <v>1170</v>
      </c>
      <c r="AO180" s="40">
        <f t="shared" si="200"/>
        <v>0</v>
      </c>
      <c r="AP180" s="40">
        <f t="shared" si="201"/>
        <v>0</v>
      </c>
      <c r="AQ180" s="44">
        <f t="shared" si="202"/>
        <v>381107.31177357526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>
        <v>1160</v>
      </c>
      <c r="J181" s="212">
        <v>311163</v>
      </c>
      <c r="K181" s="217">
        <f t="shared" si="188"/>
        <v>268.24396551724141</v>
      </c>
      <c r="L181" s="34">
        <f t="shared" si="181"/>
        <v>1160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293.47761343363675</v>
      </c>
      <c r="N181" s="57">
        <v>0</v>
      </c>
      <c r="O181" s="57">
        <v>0</v>
      </c>
      <c r="P181" s="61">
        <f t="shared" si="182"/>
        <v>1160</v>
      </c>
      <c r="Q181" s="40">
        <f t="shared" si="189"/>
        <v>0</v>
      </c>
      <c r="R181" s="40">
        <f t="shared" si="190"/>
        <v>0</v>
      </c>
      <c r="S181" s="44">
        <f t="shared" si="191"/>
        <v>340434.0315830186</v>
      </c>
      <c r="T181" s="35">
        <f t="shared" si="192"/>
        <v>1160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319.95037262474727</v>
      </c>
      <c r="V181" s="57">
        <v>0</v>
      </c>
      <c r="W181" s="57">
        <v>0</v>
      </c>
      <c r="X181" s="61">
        <f t="shared" si="183"/>
        <v>1160</v>
      </c>
      <c r="Y181" s="40">
        <f t="shared" si="193"/>
        <v>0</v>
      </c>
      <c r="Z181" s="40">
        <f t="shared" si="194"/>
        <v>0</v>
      </c>
      <c r="AA181" s="44">
        <f t="shared" si="195"/>
        <v>371142.43224470684</v>
      </c>
      <c r="AB181" s="35">
        <f t="shared" si="196"/>
        <v>1160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348.48509040979616</v>
      </c>
      <c r="AD181" s="57">
        <v>0</v>
      </c>
      <c r="AE181" s="57">
        <v>0</v>
      </c>
      <c r="AF181" s="61">
        <f t="shared" si="184"/>
        <v>1160</v>
      </c>
      <c r="AG181" s="40">
        <f t="shared" si="197"/>
        <v>0</v>
      </c>
      <c r="AH181" s="40">
        <f t="shared" si="198"/>
        <v>0</v>
      </c>
      <c r="AI181" s="44">
        <f t="shared" si="199"/>
        <v>404242.70487536356</v>
      </c>
      <c r="AJ181" s="35">
        <f t="shared" si="185"/>
        <v>1160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378.85456363890876</v>
      </c>
      <c r="AL181" s="57">
        <v>0</v>
      </c>
      <c r="AM181" s="57">
        <v>0</v>
      </c>
      <c r="AN181" s="61">
        <f t="shared" si="186"/>
        <v>1160</v>
      </c>
      <c r="AO181" s="40">
        <f t="shared" si="200"/>
        <v>0</v>
      </c>
      <c r="AP181" s="40">
        <f t="shared" si="201"/>
        <v>0</v>
      </c>
      <c r="AQ181" s="44">
        <f t="shared" si="202"/>
        <v>439471.29382113414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>
        <v>986</v>
      </c>
      <c r="J182" s="212">
        <v>308310</v>
      </c>
      <c r="K182" s="217">
        <f t="shared" si="188"/>
        <v>312.68762677484784</v>
      </c>
      <c r="L182" s="34">
        <f t="shared" si="181"/>
        <v>986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342.10207964664079</v>
      </c>
      <c r="N182" s="57">
        <v>0</v>
      </c>
      <c r="O182" s="57">
        <v>0</v>
      </c>
      <c r="P182" s="61">
        <f t="shared" si="182"/>
        <v>986</v>
      </c>
      <c r="Q182" s="40">
        <f t="shared" si="189"/>
        <v>0</v>
      </c>
      <c r="R182" s="40">
        <f t="shared" si="190"/>
        <v>0</v>
      </c>
      <c r="S182" s="44">
        <f t="shared" si="191"/>
        <v>337312.65053158783</v>
      </c>
      <c r="T182" s="35">
        <f t="shared" si="192"/>
        <v>986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372.96094437334176</v>
      </c>
      <c r="V182" s="57">
        <v>0</v>
      </c>
      <c r="W182" s="57">
        <v>0</v>
      </c>
      <c r="X182" s="61">
        <f t="shared" si="183"/>
        <v>986</v>
      </c>
      <c r="Y182" s="40">
        <f t="shared" si="193"/>
        <v>0</v>
      </c>
      <c r="Z182" s="40">
        <f t="shared" si="194"/>
        <v>0</v>
      </c>
      <c r="AA182" s="44">
        <f t="shared" si="195"/>
        <v>367739.49115211499</v>
      </c>
      <c r="AB182" s="35">
        <f t="shared" si="196"/>
        <v>986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406.22340068877929</v>
      </c>
      <c r="AD182" s="57">
        <v>0</v>
      </c>
      <c r="AE182" s="57">
        <v>0</v>
      </c>
      <c r="AF182" s="61">
        <f t="shared" si="184"/>
        <v>986</v>
      </c>
      <c r="AG182" s="40">
        <f t="shared" si="197"/>
        <v>0</v>
      </c>
      <c r="AH182" s="40">
        <f t="shared" si="198"/>
        <v>0</v>
      </c>
      <c r="AI182" s="44">
        <f t="shared" si="199"/>
        <v>400536.27307913639</v>
      </c>
      <c r="AJ182" s="35">
        <f t="shared" si="185"/>
        <v>986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441.62460157731567</v>
      </c>
      <c r="AL182" s="57">
        <v>0</v>
      </c>
      <c r="AM182" s="57">
        <v>0</v>
      </c>
      <c r="AN182" s="61">
        <f t="shared" si="186"/>
        <v>986</v>
      </c>
      <c r="AO182" s="40">
        <f t="shared" si="200"/>
        <v>0</v>
      </c>
      <c r="AP182" s="40">
        <f t="shared" si="201"/>
        <v>0</v>
      </c>
      <c r="AQ182" s="44">
        <f t="shared" si="202"/>
        <v>435441.85715523327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>
        <v>502</v>
      </c>
      <c r="J183" s="212">
        <v>191878</v>
      </c>
      <c r="K183" s="217">
        <f t="shared" si="188"/>
        <v>382.22709163346616</v>
      </c>
      <c r="L183" s="34">
        <f t="shared" si="181"/>
        <v>502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418.18310591244068</v>
      </c>
      <c r="N183" s="57">
        <v>0</v>
      </c>
      <c r="O183" s="57">
        <v>0</v>
      </c>
      <c r="P183" s="61">
        <f t="shared" si="182"/>
        <v>502</v>
      </c>
      <c r="Q183" s="40">
        <f t="shared" si="189"/>
        <v>0</v>
      </c>
      <c r="R183" s="40">
        <f t="shared" si="190"/>
        <v>0</v>
      </c>
      <c r="S183" s="44">
        <f t="shared" si="191"/>
        <v>209927.91916804522</v>
      </c>
      <c r="T183" s="35">
        <f t="shared" si="192"/>
        <v>502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455.9047587877256</v>
      </c>
      <c r="V183" s="57">
        <v>0</v>
      </c>
      <c r="W183" s="57">
        <v>0</v>
      </c>
      <c r="X183" s="61">
        <f t="shared" si="183"/>
        <v>502</v>
      </c>
      <c r="Y183" s="40">
        <f t="shared" si="193"/>
        <v>0</v>
      </c>
      <c r="Z183" s="40">
        <f t="shared" si="194"/>
        <v>0</v>
      </c>
      <c r="AA183" s="44">
        <f t="shared" si="195"/>
        <v>228864.18891143825</v>
      </c>
      <c r="AB183" s="35">
        <f t="shared" si="196"/>
        <v>502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496.56454462309398</v>
      </c>
      <c r="AD183" s="57">
        <v>0</v>
      </c>
      <c r="AE183" s="57">
        <v>0</v>
      </c>
      <c r="AF183" s="61">
        <f t="shared" si="184"/>
        <v>502</v>
      </c>
      <c r="AG183" s="40">
        <f t="shared" si="197"/>
        <v>0</v>
      </c>
      <c r="AH183" s="40">
        <f t="shared" si="198"/>
        <v>0</v>
      </c>
      <c r="AI183" s="44">
        <f t="shared" si="199"/>
        <v>249275.40140079317</v>
      </c>
      <c r="AJ183" s="35">
        <f t="shared" si="185"/>
        <v>502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539.83871634368029</v>
      </c>
      <c r="AL183" s="57">
        <v>0</v>
      </c>
      <c r="AM183" s="57">
        <v>0</v>
      </c>
      <c r="AN183" s="61">
        <f t="shared" si="186"/>
        <v>502</v>
      </c>
      <c r="AO183" s="40">
        <f t="shared" si="200"/>
        <v>0</v>
      </c>
      <c r="AP183" s="40">
        <f t="shared" si="201"/>
        <v>0</v>
      </c>
      <c r="AQ183" s="44">
        <f t="shared" si="202"/>
        <v>270999.03560452751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>
        <v>446</v>
      </c>
      <c r="J184" s="212">
        <v>215585</v>
      </c>
      <c r="K184" s="217">
        <f t="shared" si="188"/>
        <v>483.37443946188341</v>
      </c>
      <c r="L184" s="34">
        <f t="shared" si="181"/>
        <v>446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528.84536140283626</v>
      </c>
      <c r="N184" s="57">
        <v>0</v>
      </c>
      <c r="O184" s="57">
        <v>0</v>
      </c>
      <c r="P184" s="61">
        <f t="shared" si="182"/>
        <v>446</v>
      </c>
      <c r="Q184" s="40">
        <f t="shared" si="189"/>
        <v>0</v>
      </c>
      <c r="R184" s="40">
        <f t="shared" si="190"/>
        <v>0</v>
      </c>
      <c r="S184" s="44">
        <f t="shared" si="191"/>
        <v>235865.03118566496</v>
      </c>
      <c r="T184" s="35">
        <f t="shared" si="192"/>
        <v>446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576.54915638043462</v>
      </c>
      <c r="V184" s="57">
        <v>0</v>
      </c>
      <c r="W184" s="57">
        <v>0</v>
      </c>
      <c r="X184" s="61">
        <f t="shared" si="183"/>
        <v>446</v>
      </c>
      <c r="Y184" s="40">
        <f t="shared" si="193"/>
        <v>0</v>
      </c>
      <c r="Z184" s="40">
        <f t="shared" si="194"/>
        <v>0</v>
      </c>
      <c r="AA184" s="44">
        <f t="shared" si="195"/>
        <v>257140.92374567385</v>
      </c>
      <c r="AB184" s="35">
        <f t="shared" si="196"/>
        <v>446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627.96859162459668</v>
      </c>
      <c r="AD184" s="57">
        <v>0</v>
      </c>
      <c r="AE184" s="57">
        <v>0</v>
      </c>
      <c r="AF184" s="61">
        <f t="shared" si="184"/>
        <v>446</v>
      </c>
      <c r="AG184" s="40">
        <f t="shared" si="197"/>
        <v>0</v>
      </c>
      <c r="AH184" s="40">
        <f t="shared" si="198"/>
        <v>0</v>
      </c>
      <c r="AI184" s="44">
        <f t="shared" si="199"/>
        <v>280073.99186457013</v>
      </c>
      <c r="AJ184" s="35">
        <f t="shared" si="185"/>
        <v>446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682.69424806413144</v>
      </c>
      <c r="AL184" s="57">
        <v>0</v>
      </c>
      <c r="AM184" s="57">
        <v>0</v>
      </c>
      <c r="AN184" s="61">
        <f t="shared" si="186"/>
        <v>446</v>
      </c>
      <c r="AO184" s="40">
        <f t="shared" si="200"/>
        <v>0</v>
      </c>
      <c r="AP184" s="40">
        <f t="shared" si="201"/>
        <v>0</v>
      </c>
      <c r="AQ184" s="44">
        <f t="shared" si="202"/>
        <v>304481.6346366026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>
        <v>187</v>
      </c>
      <c r="J185" s="212">
        <v>100765</v>
      </c>
      <c r="K185" s="217">
        <f t="shared" si="188"/>
        <v>538.85026737967917</v>
      </c>
      <c r="L185" s="34">
        <f t="shared" si="181"/>
        <v>187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589.53978764715509</v>
      </c>
      <c r="N185" s="57">
        <v>0</v>
      </c>
      <c r="O185" s="57">
        <v>0</v>
      </c>
      <c r="P185" s="61">
        <f t="shared" si="182"/>
        <v>187</v>
      </c>
      <c r="Q185" s="40">
        <f t="shared" si="189"/>
        <v>0</v>
      </c>
      <c r="R185" s="40">
        <f t="shared" si="190"/>
        <v>0</v>
      </c>
      <c r="S185" s="44">
        <f t="shared" si="191"/>
        <v>110243.940290018</v>
      </c>
      <c r="T185" s="35">
        <f t="shared" si="192"/>
        <v>187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642.71844290935849</v>
      </c>
      <c r="V185" s="57">
        <v>0</v>
      </c>
      <c r="W185" s="57">
        <v>0</v>
      </c>
      <c r="X185" s="61">
        <f t="shared" si="183"/>
        <v>187</v>
      </c>
      <c r="Y185" s="40">
        <f t="shared" si="193"/>
        <v>0</v>
      </c>
      <c r="Z185" s="40">
        <f t="shared" si="194"/>
        <v>0</v>
      </c>
      <c r="AA185" s="44">
        <f t="shared" si="195"/>
        <v>120188.34882405003</v>
      </c>
      <c r="AB185" s="35">
        <f t="shared" si="196"/>
        <v>187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700.03917435033839</v>
      </c>
      <c r="AD185" s="57">
        <v>0</v>
      </c>
      <c r="AE185" s="57">
        <v>0</v>
      </c>
      <c r="AF185" s="61">
        <f t="shared" si="184"/>
        <v>187</v>
      </c>
      <c r="AG185" s="40">
        <f t="shared" si="197"/>
        <v>0</v>
      </c>
      <c r="AH185" s="40">
        <f t="shared" si="198"/>
        <v>0</v>
      </c>
      <c r="AI185" s="44">
        <f t="shared" si="199"/>
        <v>130907.32560351328</v>
      </c>
      <c r="AJ185" s="35">
        <f t="shared" si="185"/>
        <v>187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761.04557476696027</v>
      </c>
      <c r="AL185" s="57">
        <v>0</v>
      </c>
      <c r="AM185" s="57">
        <v>0</v>
      </c>
      <c r="AN185" s="61">
        <f t="shared" si="186"/>
        <v>187</v>
      </c>
      <c r="AO185" s="40">
        <f t="shared" si="200"/>
        <v>0</v>
      </c>
      <c r="AP185" s="40">
        <f t="shared" si="201"/>
        <v>0</v>
      </c>
      <c r="AQ185" s="44">
        <f t="shared" si="202"/>
        <v>142315.52248142156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>
        <v>21</v>
      </c>
      <c r="J186" s="212">
        <v>13906</v>
      </c>
      <c r="K186" s="217">
        <f t="shared" si="188"/>
        <v>662.19047619047615</v>
      </c>
      <c r="L186" s="34">
        <f t="shared" si="181"/>
        <v>21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725.94818410386233</v>
      </c>
      <c r="N186" s="57">
        <v>0</v>
      </c>
      <c r="O186" s="57">
        <v>0</v>
      </c>
      <c r="P186" s="61">
        <f t="shared" si="182"/>
        <v>21</v>
      </c>
      <c r="Q186" s="40">
        <f t="shared" si="189"/>
        <v>0</v>
      </c>
      <c r="R186" s="40">
        <f t="shared" si="190"/>
        <v>0</v>
      </c>
      <c r="S186" s="44">
        <f t="shared" si="191"/>
        <v>15244.911866181108</v>
      </c>
      <c r="T186" s="35">
        <f t="shared" si="192"/>
        <v>21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791.40688195509142</v>
      </c>
      <c r="V186" s="57">
        <v>0</v>
      </c>
      <c r="W186" s="57">
        <v>0</v>
      </c>
      <c r="X186" s="61">
        <f t="shared" si="183"/>
        <v>21</v>
      </c>
      <c r="Y186" s="40">
        <f t="shared" si="193"/>
        <v>0</v>
      </c>
      <c r="Z186" s="40">
        <f t="shared" si="194"/>
        <v>0</v>
      </c>
      <c r="AA186" s="44">
        <f t="shared" si="195"/>
        <v>16619.54452105692</v>
      </c>
      <c r="AB186" s="35">
        <f t="shared" si="196"/>
        <v>21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861.96166087059112</v>
      </c>
      <c r="AD186" s="57">
        <v>0</v>
      </c>
      <c r="AE186" s="57">
        <v>0</v>
      </c>
      <c r="AF186" s="61">
        <f t="shared" si="184"/>
        <v>21</v>
      </c>
      <c r="AG186" s="40">
        <f t="shared" si="197"/>
        <v>0</v>
      </c>
      <c r="AH186" s="40">
        <f t="shared" si="198"/>
        <v>0</v>
      </c>
      <c r="AI186" s="44">
        <f t="shared" si="199"/>
        <v>18101.194878282415</v>
      </c>
      <c r="AJ186" s="35">
        <f t="shared" si="185"/>
        <v>21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937.05005461411906</v>
      </c>
      <c r="AL186" s="57">
        <v>0</v>
      </c>
      <c r="AM186" s="57">
        <v>0</v>
      </c>
      <c r="AN186" s="61">
        <f t="shared" si="186"/>
        <v>21</v>
      </c>
      <c r="AO186" s="40">
        <f t="shared" si="200"/>
        <v>0</v>
      </c>
      <c r="AP186" s="40">
        <f t="shared" si="201"/>
        <v>0</v>
      </c>
      <c r="AQ186" s="44">
        <f t="shared" si="202"/>
        <v>19678.051146896501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>
        <v>71</v>
      </c>
      <c r="J187" s="212">
        <v>53491</v>
      </c>
      <c r="K187" s="217">
        <f t="shared" si="188"/>
        <v>753.3943661971831</v>
      </c>
      <c r="L187" s="34">
        <f t="shared" si="181"/>
        <v>71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825.93346132269767</v>
      </c>
      <c r="N187" s="57">
        <v>0</v>
      </c>
      <c r="O187" s="57">
        <v>0</v>
      </c>
      <c r="P187" s="61">
        <f t="shared" si="182"/>
        <v>71</v>
      </c>
      <c r="Q187" s="40">
        <f t="shared" si="189"/>
        <v>0</v>
      </c>
      <c r="R187" s="40">
        <f t="shared" si="190"/>
        <v>0</v>
      </c>
      <c r="S187" s="44">
        <f t="shared" si="191"/>
        <v>58641.275753911534</v>
      </c>
      <c r="T187" s="35">
        <f t="shared" si="192"/>
        <v>71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900.40782474669538</v>
      </c>
      <c r="V187" s="57">
        <v>0</v>
      </c>
      <c r="W187" s="57">
        <v>0</v>
      </c>
      <c r="X187" s="61">
        <f t="shared" si="183"/>
        <v>71</v>
      </c>
      <c r="Y187" s="40">
        <f t="shared" si="193"/>
        <v>0</v>
      </c>
      <c r="Z187" s="40">
        <f t="shared" si="194"/>
        <v>0</v>
      </c>
      <c r="AA187" s="44">
        <f t="shared" si="195"/>
        <v>63928.955557015375</v>
      </c>
      <c r="AB187" s="35">
        <f t="shared" si="196"/>
        <v>71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980.68015552533268</v>
      </c>
      <c r="AD187" s="57">
        <v>0</v>
      </c>
      <c r="AE187" s="57">
        <v>0</v>
      </c>
      <c r="AF187" s="61">
        <f t="shared" si="184"/>
        <v>71</v>
      </c>
      <c r="AG187" s="40">
        <f t="shared" si="197"/>
        <v>0</v>
      </c>
      <c r="AH187" s="40">
        <f t="shared" si="198"/>
        <v>0</v>
      </c>
      <c r="AI187" s="44">
        <f t="shared" si="199"/>
        <v>69628.291042298617</v>
      </c>
      <c r="AJ187" s="35">
        <f t="shared" si="185"/>
        <v>71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1066.1105186115233</v>
      </c>
      <c r="AL187" s="57">
        <v>0</v>
      </c>
      <c r="AM187" s="57">
        <v>0</v>
      </c>
      <c r="AN187" s="61">
        <f t="shared" si="186"/>
        <v>71</v>
      </c>
      <c r="AO187" s="40">
        <f t="shared" si="200"/>
        <v>0</v>
      </c>
      <c r="AP187" s="40">
        <f t="shared" si="201"/>
        <v>0</v>
      </c>
      <c r="AQ187" s="44">
        <f t="shared" si="202"/>
        <v>75693.846821418148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>
        <v>17</v>
      </c>
      <c r="J188" s="212">
        <v>16164</v>
      </c>
      <c r="K188" s="217">
        <f t="shared" si="188"/>
        <v>950.82352941176475</v>
      </c>
      <c r="L188" s="34">
        <f t="shared" si="181"/>
        <v>17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1000.7155850512324</v>
      </c>
      <c r="N188" s="57">
        <v>0</v>
      </c>
      <c r="O188" s="57">
        <v>0</v>
      </c>
      <c r="P188" s="61">
        <f t="shared" si="182"/>
        <v>17</v>
      </c>
      <c r="Q188" s="40">
        <f t="shared" si="189"/>
        <v>0</v>
      </c>
      <c r="R188" s="40">
        <f t="shared" si="190"/>
        <v>0</v>
      </c>
      <c r="S188" s="44">
        <f t="shared" si="191"/>
        <v>17012.164945870951</v>
      </c>
      <c r="T188" s="35">
        <f t="shared" si="192"/>
        <v>17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1080.7542457838997</v>
      </c>
      <c r="V188" s="57">
        <v>0</v>
      </c>
      <c r="W188" s="57">
        <v>0</v>
      </c>
      <c r="X188" s="61">
        <f t="shared" si="183"/>
        <v>17</v>
      </c>
      <c r="Y188" s="40">
        <f t="shared" si="193"/>
        <v>0</v>
      </c>
      <c r="Z188" s="40">
        <f t="shared" si="194"/>
        <v>0</v>
      </c>
      <c r="AA188" s="44">
        <f t="shared" si="195"/>
        <v>18372.822178326296</v>
      </c>
      <c r="AB188" s="35">
        <f t="shared" si="196"/>
        <v>17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1166.0933859357601</v>
      </c>
      <c r="AD188" s="57">
        <v>0</v>
      </c>
      <c r="AE188" s="57">
        <v>0</v>
      </c>
      <c r="AF188" s="61">
        <f t="shared" si="184"/>
        <v>17</v>
      </c>
      <c r="AG188" s="40">
        <f t="shared" si="197"/>
        <v>0</v>
      </c>
      <c r="AH188" s="40">
        <f t="shared" si="198"/>
        <v>0</v>
      </c>
      <c r="AI188" s="44">
        <f t="shared" si="199"/>
        <v>19823.587560907923</v>
      </c>
      <c r="AJ188" s="35">
        <f t="shared" si="185"/>
        <v>17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1255.7949750647895</v>
      </c>
      <c r="AL188" s="57">
        <v>0</v>
      </c>
      <c r="AM188" s="57">
        <v>0</v>
      </c>
      <c r="AN188" s="61">
        <f t="shared" si="186"/>
        <v>17</v>
      </c>
      <c r="AO188" s="40">
        <f t="shared" si="200"/>
        <v>0</v>
      </c>
      <c r="AP188" s="40">
        <f t="shared" si="201"/>
        <v>0</v>
      </c>
      <c r="AQ188" s="44">
        <f t="shared" si="202"/>
        <v>21348.514576101421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>
        <v>4</v>
      </c>
      <c r="J189" s="212">
        <v>4451</v>
      </c>
      <c r="K189" s="217">
        <f t="shared" si="188"/>
        <v>1112.75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1171.138736916475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4684.5549476658998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1264.8080845664801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5059.2323382659206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1364.6805901014779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5458.7223604059118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1469.6584752881004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5878.6339011524014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>
        <v>1</v>
      </c>
      <c r="J190" s="212">
        <v>1320</v>
      </c>
      <c r="K190" s="217">
        <f t="shared" si="188"/>
        <v>1320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1389.2636555648141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1389.2636555648141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1500.3789455203362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1500.3789455203362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1618.8527332589993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1618.8527332589993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1743.3827790431753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1743.3827790431753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756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>
        <v>65465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7480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2102814</v>
      </c>
      <c r="K196" s="41">
        <f>IFERROR(J196/I196,"")</f>
        <v>281.12486631016043</v>
      </c>
      <c r="L196" s="41">
        <f>SUM(L176:L195)</f>
        <v>7480</v>
      </c>
      <c r="M196" s="41">
        <f>IFERROR(S196/P196,0)</f>
        <v>297.89287175010088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7480</v>
      </c>
      <c r="Q196" s="41">
        <f t="shared" si="203"/>
        <v>0</v>
      </c>
      <c r="R196" s="41">
        <f t="shared" si="203"/>
        <v>0</v>
      </c>
      <c r="S196" s="45">
        <f t="shared" si="203"/>
        <v>2228238.6806907547</v>
      </c>
      <c r="T196" s="41">
        <f t="shared" si="203"/>
        <v>7480</v>
      </c>
      <c r="U196" s="41">
        <f>IFERROR(AA196/X196,0)</f>
        <v>324.73202060302344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7480</v>
      </c>
      <c r="Y196" s="41">
        <f t="shared" si="204"/>
        <v>0</v>
      </c>
      <c r="Z196" s="41">
        <f t="shared" si="204"/>
        <v>0</v>
      </c>
      <c r="AA196" s="45">
        <f t="shared" si="204"/>
        <v>2428995.5141106155</v>
      </c>
      <c r="AB196" s="41">
        <f t="shared" si="204"/>
        <v>7480</v>
      </c>
      <c r="AC196" s="41">
        <f>IFERROR(AI196/AF196,0)</f>
        <v>353.65875252693166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7480</v>
      </c>
      <c r="AG196" s="41">
        <f t="shared" si="205"/>
        <v>0</v>
      </c>
      <c r="AH196" s="41">
        <f t="shared" si="205"/>
        <v>0</v>
      </c>
      <c r="AI196" s="45">
        <f t="shared" si="205"/>
        <v>2645367.4689014489</v>
      </c>
      <c r="AJ196" s="41">
        <f t="shared" si="205"/>
        <v>7480</v>
      </c>
      <c r="AK196" s="41">
        <f>IFERROR(AQ196/AN196,0)</f>
        <v>384.44193635069968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7480</v>
      </c>
      <c r="AO196" s="41">
        <f t="shared" si="206"/>
        <v>0</v>
      </c>
      <c r="AP196" s="41">
        <f t="shared" si="206"/>
        <v>0</v>
      </c>
      <c r="AQ196" s="45">
        <f t="shared" si="206"/>
        <v>2875625.6839032336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2263018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2213552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2277163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2450227.3880000003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34779.319309245329</v>
      </c>
      <c r="T198" s="39"/>
      <c r="U198" s="39"/>
      <c r="V198" s="53"/>
      <c r="W198" s="53"/>
      <c r="X198" s="110"/>
      <c r="Y198" s="39"/>
      <c r="Z198" s="39"/>
      <c r="AA198" s="54">
        <f>AA197-AA196</f>
        <v>-215443.51411061548</v>
      </c>
      <c r="AB198" s="39"/>
      <c r="AC198" s="53"/>
      <c r="AD198" s="53"/>
      <c r="AE198" s="110"/>
      <c r="AF198" s="39"/>
      <c r="AG198" s="39"/>
      <c r="AH198" s="39"/>
      <c r="AI198" s="54">
        <f>AI197-AI196</f>
        <v>-368204.46890144888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-425398.29590323335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Military Health Support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6" t="s">
        <v>733</v>
      </c>
      <c r="E202" s="238"/>
      <c r="F202" s="236" t="s">
        <v>602</v>
      </c>
      <c r="G202" s="237"/>
      <c r="H202" s="237"/>
      <c r="I202" s="237"/>
      <c r="J202" s="237"/>
      <c r="K202" s="238"/>
      <c r="L202" s="237" t="s">
        <v>1</v>
      </c>
      <c r="M202" s="237"/>
      <c r="N202" s="237"/>
      <c r="O202" s="237"/>
      <c r="P202" s="237"/>
      <c r="Q202" s="237"/>
      <c r="R202" s="237"/>
      <c r="S202" s="238"/>
      <c r="T202" s="236" t="s">
        <v>2</v>
      </c>
      <c r="U202" s="237"/>
      <c r="V202" s="237"/>
      <c r="W202" s="237"/>
      <c r="X202" s="237"/>
      <c r="Y202" s="237"/>
      <c r="Z202" s="237"/>
      <c r="AA202" s="238"/>
      <c r="AB202" s="236" t="s">
        <v>3</v>
      </c>
      <c r="AC202" s="237"/>
      <c r="AD202" s="237"/>
      <c r="AE202" s="237"/>
      <c r="AF202" s="237"/>
      <c r="AG202" s="237"/>
      <c r="AH202" s="237"/>
      <c r="AI202" s="238"/>
      <c r="AJ202" s="236" t="s">
        <v>4</v>
      </c>
      <c r="AK202" s="237"/>
      <c r="AL202" s="237"/>
      <c r="AM202" s="237"/>
      <c r="AN202" s="237"/>
      <c r="AO202" s="237"/>
      <c r="AP202" s="237"/>
      <c r="AQ202" s="238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>
        <v>273</v>
      </c>
      <c r="J205" s="212">
        <v>30058</v>
      </c>
      <c r="K205" s="217">
        <f t="shared" ref="K205:K223" si="214">IFERROR(IF(J205="",G205,J205)/IF(I205="",F205,I205),"")</f>
        <v>110.1025641025641</v>
      </c>
      <c r="L205" s="34">
        <f t="shared" si="207"/>
        <v>273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120.45988689228361</v>
      </c>
      <c r="N205" s="57">
        <v>0</v>
      </c>
      <c r="O205" s="57">
        <v>0</v>
      </c>
      <c r="P205" s="61">
        <f t="shared" si="208"/>
        <v>273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32885.549121593423</v>
      </c>
      <c r="T205" s="35">
        <f t="shared" ref="T205:T223" si="218">P205</f>
        <v>273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131.32581135097809</v>
      </c>
      <c r="V205" s="57">
        <v>0</v>
      </c>
      <c r="W205" s="57">
        <v>0</v>
      </c>
      <c r="X205" s="61">
        <f t="shared" si="209"/>
        <v>273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35851.946498817015</v>
      </c>
      <c r="AB205" s="35">
        <f t="shared" ref="AB205:AB223" si="222">X205</f>
        <v>273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143.03808076967255</v>
      </c>
      <c r="AD205" s="57">
        <v>0</v>
      </c>
      <c r="AE205" s="57">
        <v>0</v>
      </c>
      <c r="AF205" s="61">
        <f t="shared" si="210"/>
        <v>273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39049.396050120602</v>
      </c>
      <c r="AJ205" s="35">
        <f t="shared" si="211"/>
        <v>273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155.50343806679524</v>
      </c>
      <c r="AL205" s="57">
        <v>0</v>
      </c>
      <c r="AM205" s="57">
        <v>0</v>
      </c>
      <c r="AN205" s="61">
        <f t="shared" si="212"/>
        <v>273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42452.438592235099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>
        <v>985</v>
      </c>
      <c r="J206" s="212">
        <v>150362</v>
      </c>
      <c r="K206" s="217">
        <f t="shared" si="214"/>
        <v>152.65177664974618</v>
      </c>
      <c r="L206" s="34">
        <f t="shared" si="207"/>
        <v>985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167.01169404197671</v>
      </c>
      <c r="N206" s="57">
        <v>0</v>
      </c>
      <c r="O206" s="57">
        <v>0</v>
      </c>
      <c r="P206" s="61">
        <f t="shared" si="208"/>
        <v>985</v>
      </c>
      <c r="Q206" s="40">
        <f t="shared" si="215"/>
        <v>0</v>
      </c>
      <c r="R206" s="40">
        <f t="shared" si="216"/>
        <v>0</v>
      </c>
      <c r="S206" s="44">
        <f t="shared" si="217"/>
        <v>164506.51863134705</v>
      </c>
      <c r="T206" s="35">
        <f t="shared" si="218"/>
        <v>985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182.07676257222917</v>
      </c>
      <c r="V206" s="57">
        <v>0</v>
      </c>
      <c r="W206" s="57">
        <v>0</v>
      </c>
      <c r="X206" s="61">
        <f t="shared" si="209"/>
        <v>985</v>
      </c>
      <c r="Y206" s="40">
        <f t="shared" si="219"/>
        <v>0</v>
      </c>
      <c r="Z206" s="40">
        <f t="shared" si="220"/>
        <v>0</v>
      </c>
      <c r="AA206" s="44">
        <f t="shared" si="221"/>
        <v>179345.61113364573</v>
      </c>
      <c r="AB206" s="35">
        <f t="shared" si="222"/>
        <v>985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198.31524666147087</v>
      </c>
      <c r="AD206" s="57">
        <v>0</v>
      </c>
      <c r="AE206" s="57">
        <v>0</v>
      </c>
      <c r="AF206" s="61">
        <f t="shared" si="210"/>
        <v>985</v>
      </c>
      <c r="AG206" s="40">
        <f t="shared" si="223"/>
        <v>0</v>
      </c>
      <c r="AH206" s="40">
        <f t="shared" si="224"/>
        <v>0</v>
      </c>
      <c r="AI206" s="44">
        <f t="shared" si="225"/>
        <v>195340.51796154882</v>
      </c>
      <c r="AJ206" s="35">
        <f t="shared" si="211"/>
        <v>985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215.59784996403414</v>
      </c>
      <c r="AL206" s="57">
        <v>0</v>
      </c>
      <c r="AM206" s="57">
        <v>0</v>
      </c>
      <c r="AN206" s="61">
        <f t="shared" si="212"/>
        <v>985</v>
      </c>
      <c r="AO206" s="40">
        <f t="shared" si="226"/>
        <v>0</v>
      </c>
      <c r="AP206" s="40">
        <f t="shared" si="227"/>
        <v>0</v>
      </c>
      <c r="AQ206" s="44">
        <f t="shared" si="228"/>
        <v>212363.88221457362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>
        <v>269</v>
      </c>
      <c r="J207" s="212">
        <v>54228</v>
      </c>
      <c r="K207" s="217">
        <f t="shared" si="214"/>
        <v>201.59107806691449</v>
      </c>
      <c r="L207" s="34">
        <f t="shared" si="207"/>
        <v>269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220.55470424660624</v>
      </c>
      <c r="N207" s="57">
        <v>0</v>
      </c>
      <c r="O207" s="57">
        <v>0</v>
      </c>
      <c r="P207" s="61">
        <f t="shared" si="208"/>
        <v>269</v>
      </c>
      <c r="Q207" s="40">
        <f t="shared" si="215"/>
        <v>0</v>
      </c>
      <c r="R207" s="40">
        <f t="shared" si="216"/>
        <v>0</v>
      </c>
      <c r="S207" s="44">
        <f t="shared" si="217"/>
        <v>59329.215442337074</v>
      </c>
      <c r="T207" s="35">
        <f t="shared" si="218"/>
        <v>269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240.44954905495578</v>
      </c>
      <c r="V207" s="57">
        <v>0</v>
      </c>
      <c r="W207" s="57">
        <v>0</v>
      </c>
      <c r="X207" s="61">
        <f t="shared" si="209"/>
        <v>269</v>
      </c>
      <c r="Y207" s="40">
        <f t="shared" si="219"/>
        <v>0</v>
      </c>
      <c r="Z207" s="40">
        <f t="shared" si="220"/>
        <v>0</v>
      </c>
      <c r="AA207" s="44">
        <f t="shared" si="221"/>
        <v>64680.928695783106</v>
      </c>
      <c r="AB207" s="35">
        <f t="shared" si="222"/>
        <v>269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261.89399985380675</v>
      </c>
      <c r="AD207" s="57">
        <v>0</v>
      </c>
      <c r="AE207" s="57">
        <v>0</v>
      </c>
      <c r="AF207" s="61">
        <f t="shared" si="210"/>
        <v>269</v>
      </c>
      <c r="AG207" s="40">
        <f t="shared" si="223"/>
        <v>0</v>
      </c>
      <c r="AH207" s="40">
        <f t="shared" si="224"/>
        <v>0</v>
      </c>
      <c r="AI207" s="44">
        <f t="shared" si="225"/>
        <v>70449.485960674021</v>
      </c>
      <c r="AJ207" s="35">
        <f t="shared" si="211"/>
        <v>269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284.71730861594773</v>
      </c>
      <c r="AL207" s="57">
        <v>0</v>
      </c>
      <c r="AM207" s="57">
        <v>0</v>
      </c>
      <c r="AN207" s="61">
        <f t="shared" si="212"/>
        <v>269</v>
      </c>
      <c r="AO207" s="40">
        <f t="shared" si="226"/>
        <v>0</v>
      </c>
      <c r="AP207" s="40">
        <f t="shared" si="227"/>
        <v>0</v>
      </c>
      <c r="AQ207" s="44">
        <f t="shared" si="228"/>
        <v>76588.956017689939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>
        <v>1209</v>
      </c>
      <c r="J208" s="212">
        <v>261576</v>
      </c>
      <c r="K208" s="217">
        <f t="shared" si="214"/>
        <v>216.35732009925559</v>
      </c>
      <c r="L208" s="34">
        <f t="shared" si="207"/>
        <v>1209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236.71000325837986</v>
      </c>
      <c r="N208" s="57">
        <v>0</v>
      </c>
      <c r="O208" s="57">
        <v>0</v>
      </c>
      <c r="P208" s="61">
        <f t="shared" si="208"/>
        <v>1209</v>
      </c>
      <c r="Q208" s="40">
        <f t="shared" si="215"/>
        <v>0</v>
      </c>
      <c r="R208" s="40">
        <f t="shared" si="216"/>
        <v>0</v>
      </c>
      <c r="S208" s="44">
        <f t="shared" si="217"/>
        <v>286182.39393938123</v>
      </c>
      <c r="T208" s="35">
        <f t="shared" si="218"/>
        <v>1209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258.06211540441603</v>
      </c>
      <c r="V208" s="57">
        <v>0</v>
      </c>
      <c r="W208" s="57">
        <v>0</v>
      </c>
      <c r="X208" s="61">
        <f t="shared" si="209"/>
        <v>1209</v>
      </c>
      <c r="Y208" s="40">
        <f t="shared" si="219"/>
        <v>0</v>
      </c>
      <c r="Z208" s="40">
        <f t="shared" si="220"/>
        <v>0</v>
      </c>
      <c r="AA208" s="44">
        <f t="shared" si="221"/>
        <v>311997.09752393898</v>
      </c>
      <c r="AB208" s="35">
        <f t="shared" si="222"/>
        <v>1209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281.07733983959508</v>
      </c>
      <c r="AD208" s="57">
        <v>0</v>
      </c>
      <c r="AE208" s="57">
        <v>0</v>
      </c>
      <c r="AF208" s="61">
        <f t="shared" si="210"/>
        <v>1209</v>
      </c>
      <c r="AG208" s="40">
        <f t="shared" si="223"/>
        <v>0</v>
      </c>
      <c r="AH208" s="40">
        <f t="shared" si="224"/>
        <v>0</v>
      </c>
      <c r="AI208" s="44">
        <f t="shared" si="225"/>
        <v>339822.50386607047</v>
      </c>
      <c r="AJ208" s="35">
        <f t="shared" si="211"/>
        <v>1209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305.57242150157026</v>
      </c>
      <c r="AL208" s="57">
        <v>0</v>
      </c>
      <c r="AM208" s="57">
        <v>0</v>
      </c>
      <c r="AN208" s="61">
        <f t="shared" si="212"/>
        <v>1209</v>
      </c>
      <c r="AO208" s="40">
        <f t="shared" si="226"/>
        <v>0</v>
      </c>
      <c r="AP208" s="40">
        <f t="shared" si="227"/>
        <v>0</v>
      </c>
      <c r="AQ208" s="44">
        <f t="shared" si="228"/>
        <v>369437.05759539845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>
        <v>834</v>
      </c>
      <c r="J209" s="212">
        <v>245470</v>
      </c>
      <c r="K209" s="217">
        <f t="shared" si="214"/>
        <v>294.32853717026381</v>
      </c>
      <c r="L209" s="34">
        <f t="shared" si="207"/>
        <v>834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322.01595472085455</v>
      </c>
      <c r="N209" s="57">
        <v>0</v>
      </c>
      <c r="O209" s="57">
        <v>0</v>
      </c>
      <c r="P209" s="61">
        <f t="shared" si="208"/>
        <v>834</v>
      </c>
      <c r="Q209" s="40">
        <f t="shared" si="215"/>
        <v>0</v>
      </c>
      <c r="R209" s="40">
        <f t="shared" si="216"/>
        <v>0</v>
      </c>
      <c r="S209" s="44">
        <f t="shared" si="217"/>
        <v>268561.30623719271</v>
      </c>
      <c r="T209" s="35">
        <f t="shared" si="218"/>
        <v>834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351.06297716758837</v>
      </c>
      <c r="V209" s="57">
        <v>0</v>
      </c>
      <c r="W209" s="57">
        <v>0</v>
      </c>
      <c r="X209" s="61">
        <f t="shared" si="209"/>
        <v>834</v>
      </c>
      <c r="Y209" s="40">
        <f t="shared" si="219"/>
        <v>0</v>
      </c>
      <c r="Z209" s="40">
        <f t="shared" si="220"/>
        <v>0</v>
      </c>
      <c r="AA209" s="44">
        <f t="shared" si="221"/>
        <v>292786.5229577687</v>
      </c>
      <c r="AB209" s="35">
        <f t="shared" si="222"/>
        <v>834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382.37246712403595</v>
      </c>
      <c r="AD209" s="57">
        <v>0</v>
      </c>
      <c r="AE209" s="57">
        <v>0</v>
      </c>
      <c r="AF209" s="61">
        <f t="shared" si="210"/>
        <v>834</v>
      </c>
      <c r="AG209" s="40">
        <f t="shared" si="223"/>
        <v>0</v>
      </c>
      <c r="AH209" s="40">
        <f t="shared" si="224"/>
        <v>0</v>
      </c>
      <c r="AI209" s="44">
        <f t="shared" si="225"/>
        <v>318898.63758144598</v>
      </c>
      <c r="AJ209" s="35">
        <f t="shared" si="211"/>
        <v>834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415.69512775843396</v>
      </c>
      <c r="AL209" s="57">
        <v>0</v>
      </c>
      <c r="AM209" s="57">
        <v>0</v>
      </c>
      <c r="AN209" s="61">
        <f t="shared" si="212"/>
        <v>834</v>
      </c>
      <c r="AO209" s="40">
        <f t="shared" si="226"/>
        <v>0</v>
      </c>
      <c r="AP209" s="40">
        <f t="shared" si="227"/>
        <v>0</v>
      </c>
      <c r="AQ209" s="44">
        <f t="shared" si="228"/>
        <v>346689.73655053391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>
        <v>1522</v>
      </c>
      <c r="J210" s="212">
        <v>481461</v>
      </c>
      <c r="K210" s="217">
        <f t="shared" si="214"/>
        <v>316.33442838370564</v>
      </c>
      <c r="L210" s="34">
        <f t="shared" si="207"/>
        <v>1522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346.09193504103825</v>
      </c>
      <c r="N210" s="57">
        <v>0</v>
      </c>
      <c r="O210" s="57">
        <v>0</v>
      </c>
      <c r="P210" s="61">
        <f t="shared" si="208"/>
        <v>1522</v>
      </c>
      <c r="Q210" s="40">
        <f t="shared" si="215"/>
        <v>0</v>
      </c>
      <c r="R210" s="40">
        <f t="shared" si="216"/>
        <v>0</v>
      </c>
      <c r="S210" s="44">
        <f t="shared" si="217"/>
        <v>526751.92513246019</v>
      </c>
      <c r="T210" s="35">
        <f t="shared" si="218"/>
        <v>1522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377.31069938606942</v>
      </c>
      <c r="V210" s="57">
        <v>0</v>
      </c>
      <c r="W210" s="57">
        <v>0</v>
      </c>
      <c r="X210" s="61">
        <f t="shared" si="209"/>
        <v>1522</v>
      </c>
      <c r="Y210" s="40">
        <f t="shared" si="219"/>
        <v>0</v>
      </c>
      <c r="Z210" s="40">
        <f t="shared" si="220"/>
        <v>0</v>
      </c>
      <c r="AA210" s="44">
        <f t="shared" si="221"/>
        <v>574266.88446559769</v>
      </c>
      <c r="AB210" s="35">
        <f t="shared" si="222"/>
        <v>1522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410.96108783830698</v>
      </c>
      <c r="AD210" s="57">
        <v>0</v>
      </c>
      <c r="AE210" s="57">
        <v>0</v>
      </c>
      <c r="AF210" s="61">
        <f t="shared" si="210"/>
        <v>1522</v>
      </c>
      <c r="AG210" s="40">
        <f t="shared" si="223"/>
        <v>0</v>
      </c>
      <c r="AH210" s="40">
        <f t="shared" si="224"/>
        <v>0</v>
      </c>
      <c r="AI210" s="44">
        <f t="shared" si="225"/>
        <v>625482.77568990318</v>
      </c>
      <c r="AJ210" s="35">
        <f t="shared" si="211"/>
        <v>1522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446.7751645342023</v>
      </c>
      <c r="AL210" s="57">
        <v>0</v>
      </c>
      <c r="AM210" s="57">
        <v>0</v>
      </c>
      <c r="AN210" s="61">
        <f t="shared" si="212"/>
        <v>1522</v>
      </c>
      <c r="AO210" s="40">
        <f t="shared" si="226"/>
        <v>0</v>
      </c>
      <c r="AP210" s="40">
        <f t="shared" si="227"/>
        <v>0</v>
      </c>
      <c r="AQ210" s="44">
        <f t="shared" si="228"/>
        <v>679991.80042105587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>
        <v>538</v>
      </c>
      <c r="J211" s="212">
        <v>244263</v>
      </c>
      <c r="K211" s="217">
        <f t="shared" si="214"/>
        <v>454.02044609665427</v>
      </c>
      <c r="L211" s="34">
        <f t="shared" si="207"/>
        <v>538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496.73004465763802</v>
      </c>
      <c r="N211" s="57">
        <v>0</v>
      </c>
      <c r="O211" s="57">
        <v>0</v>
      </c>
      <c r="P211" s="61">
        <f t="shared" si="208"/>
        <v>538</v>
      </c>
      <c r="Q211" s="40">
        <f t="shared" si="215"/>
        <v>0</v>
      </c>
      <c r="R211" s="40">
        <f t="shared" si="216"/>
        <v>0</v>
      </c>
      <c r="S211" s="44">
        <f t="shared" si="217"/>
        <v>267240.76402580924</v>
      </c>
      <c r="T211" s="35">
        <f t="shared" si="218"/>
        <v>538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541.53692004878178</v>
      </c>
      <c r="V211" s="57">
        <v>0</v>
      </c>
      <c r="W211" s="57">
        <v>0</v>
      </c>
      <c r="X211" s="61">
        <f t="shared" si="209"/>
        <v>538</v>
      </c>
      <c r="Y211" s="40">
        <f t="shared" si="219"/>
        <v>0</v>
      </c>
      <c r="Z211" s="40">
        <f t="shared" si="220"/>
        <v>0</v>
      </c>
      <c r="AA211" s="44">
        <f t="shared" si="221"/>
        <v>291346.86298624461</v>
      </c>
      <c r="AB211" s="35">
        <f t="shared" si="222"/>
        <v>538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589.83379514540843</v>
      </c>
      <c r="AD211" s="57">
        <v>0</v>
      </c>
      <c r="AE211" s="57">
        <v>0</v>
      </c>
      <c r="AF211" s="61">
        <f t="shared" si="210"/>
        <v>538</v>
      </c>
      <c r="AG211" s="40">
        <f t="shared" si="223"/>
        <v>0</v>
      </c>
      <c r="AH211" s="40">
        <f t="shared" si="224"/>
        <v>0</v>
      </c>
      <c r="AI211" s="44">
        <f t="shared" si="225"/>
        <v>317330.58178822976</v>
      </c>
      <c r="AJ211" s="35">
        <f t="shared" si="211"/>
        <v>538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641.23611376463509</v>
      </c>
      <c r="AL211" s="57">
        <v>0</v>
      </c>
      <c r="AM211" s="57">
        <v>0</v>
      </c>
      <c r="AN211" s="61">
        <f t="shared" si="212"/>
        <v>538</v>
      </c>
      <c r="AO211" s="40">
        <f t="shared" si="226"/>
        <v>0</v>
      </c>
      <c r="AP211" s="40">
        <f t="shared" si="227"/>
        <v>0</v>
      </c>
      <c r="AQ211" s="44">
        <f t="shared" si="228"/>
        <v>344985.02920537366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>
        <v>1324</v>
      </c>
      <c r="J212" s="212">
        <v>807445</v>
      </c>
      <c r="K212" s="217">
        <f t="shared" si="214"/>
        <v>609.85271903323257</v>
      </c>
      <c r="L212" s="34">
        <f t="shared" si="207"/>
        <v>1324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667.22142353798267</v>
      </c>
      <c r="N212" s="57">
        <v>0</v>
      </c>
      <c r="O212" s="57">
        <v>0</v>
      </c>
      <c r="P212" s="61">
        <f t="shared" si="208"/>
        <v>1324</v>
      </c>
      <c r="Q212" s="40">
        <f t="shared" si="215"/>
        <v>0</v>
      </c>
      <c r="R212" s="40">
        <f t="shared" si="216"/>
        <v>0</v>
      </c>
      <c r="S212" s="44">
        <f t="shared" si="217"/>
        <v>883401.16476428905</v>
      </c>
      <c r="T212" s="35">
        <f t="shared" si="218"/>
        <v>1324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727.40724781880158</v>
      </c>
      <c r="V212" s="57">
        <v>0</v>
      </c>
      <c r="W212" s="57">
        <v>0</v>
      </c>
      <c r="X212" s="61">
        <f t="shared" si="209"/>
        <v>1324</v>
      </c>
      <c r="Y212" s="40">
        <f t="shared" si="219"/>
        <v>0</v>
      </c>
      <c r="Z212" s="40">
        <f t="shared" si="220"/>
        <v>0</v>
      </c>
      <c r="AA212" s="44">
        <f t="shared" si="221"/>
        <v>963087.19611209328</v>
      </c>
      <c r="AB212" s="35">
        <f t="shared" si="222"/>
        <v>1324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792.28093545051627</v>
      </c>
      <c r="AD212" s="57">
        <v>0</v>
      </c>
      <c r="AE212" s="57">
        <v>0</v>
      </c>
      <c r="AF212" s="61">
        <f t="shared" si="210"/>
        <v>1324</v>
      </c>
      <c r="AG212" s="40">
        <f t="shared" si="223"/>
        <v>0</v>
      </c>
      <c r="AH212" s="40">
        <f t="shared" si="224"/>
        <v>0</v>
      </c>
      <c r="AI212" s="44">
        <f t="shared" si="225"/>
        <v>1048979.9585364836</v>
      </c>
      <c r="AJ212" s="35">
        <f t="shared" si="211"/>
        <v>1324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861.32594001816176</v>
      </c>
      <c r="AL212" s="57">
        <v>0</v>
      </c>
      <c r="AM212" s="57">
        <v>0</v>
      </c>
      <c r="AN212" s="61">
        <f t="shared" si="212"/>
        <v>1324</v>
      </c>
      <c r="AO212" s="40">
        <f t="shared" si="226"/>
        <v>0</v>
      </c>
      <c r="AP212" s="40">
        <f t="shared" si="227"/>
        <v>0</v>
      </c>
      <c r="AQ212" s="44">
        <f t="shared" si="228"/>
        <v>1140395.5445840461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>
        <v>681</v>
      </c>
      <c r="J213" s="212">
        <v>431471</v>
      </c>
      <c r="K213" s="217">
        <f t="shared" si="214"/>
        <v>633.58443465491928</v>
      </c>
      <c r="L213" s="34">
        <f t="shared" si="207"/>
        <v>681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693.18557617011595</v>
      </c>
      <c r="N213" s="57">
        <v>0</v>
      </c>
      <c r="O213" s="57">
        <v>0</v>
      </c>
      <c r="P213" s="61">
        <f t="shared" si="208"/>
        <v>681</v>
      </c>
      <c r="Q213" s="40">
        <f t="shared" si="215"/>
        <v>0</v>
      </c>
      <c r="R213" s="40">
        <f t="shared" si="216"/>
        <v>0</v>
      </c>
      <c r="S213" s="44">
        <f t="shared" si="217"/>
        <v>472059.37737184897</v>
      </c>
      <c r="T213" s="35">
        <f t="shared" si="218"/>
        <v>681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755.71346243034759</v>
      </c>
      <c r="V213" s="57">
        <v>0</v>
      </c>
      <c r="W213" s="57">
        <v>0</v>
      </c>
      <c r="X213" s="61">
        <f t="shared" si="209"/>
        <v>681</v>
      </c>
      <c r="Y213" s="40">
        <f t="shared" si="219"/>
        <v>0</v>
      </c>
      <c r="Z213" s="40">
        <f t="shared" si="220"/>
        <v>0</v>
      </c>
      <c r="AA213" s="44">
        <f t="shared" si="221"/>
        <v>514640.86791506672</v>
      </c>
      <c r="AB213" s="35">
        <f t="shared" si="222"/>
        <v>681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823.11163484036513</v>
      </c>
      <c r="AD213" s="57">
        <v>0</v>
      </c>
      <c r="AE213" s="57">
        <v>0</v>
      </c>
      <c r="AF213" s="61">
        <f t="shared" si="210"/>
        <v>681</v>
      </c>
      <c r="AG213" s="40">
        <f t="shared" si="223"/>
        <v>0</v>
      </c>
      <c r="AH213" s="40">
        <f t="shared" si="224"/>
        <v>0</v>
      </c>
      <c r="AI213" s="44">
        <f t="shared" si="225"/>
        <v>560539.02332628868</v>
      </c>
      <c r="AJ213" s="35">
        <f t="shared" si="211"/>
        <v>681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894.84344617685633</v>
      </c>
      <c r="AL213" s="57">
        <v>0</v>
      </c>
      <c r="AM213" s="57">
        <v>0</v>
      </c>
      <c r="AN213" s="61">
        <f t="shared" si="212"/>
        <v>681</v>
      </c>
      <c r="AO213" s="40">
        <f t="shared" si="226"/>
        <v>0</v>
      </c>
      <c r="AP213" s="40">
        <f t="shared" si="227"/>
        <v>0</v>
      </c>
      <c r="AQ213" s="44">
        <f t="shared" si="228"/>
        <v>609388.38684643921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>
        <v>49</v>
      </c>
      <c r="J214" s="212">
        <v>33554</v>
      </c>
      <c r="K214" s="217">
        <f t="shared" si="214"/>
        <v>684.77551020408168</v>
      </c>
      <c r="L214" s="34">
        <f t="shared" si="207"/>
        <v>49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750.70777370778285</v>
      </c>
      <c r="N214" s="57">
        <v>0</v>
      </c>
      <c r="O214" s="57">
        <v>0</v>
      </c>
      <c r="P214" s="61">
        <f t="shared" si="208"/>
        <v>49</v>
      </c>
      <c r="Q214" s="40">
        <f t="shared" si="215"/>
        <v>0</v>
      </c>
      <c r="R214" s="40">
        <f t="shared" si="216"/>
        <v>0</v>
      </c>
      <c r="S214" s="44">
        <f t="shared" si="217"/>
        <v>36784.68091168136</v>
      </c>
      <c r="T214" s="35">
        <f t="shared" si="218"/>
        <v>49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818.3990420513594</v>
      </c>
      <c r="V214" s="57">
        <v>0</v>
      </c>
      <c r="W214" s="57">
        <v>0</v>
      </c>
      <c r="X214" s="61">
        <f t="shared" si="209"/>
        <v>49</v>
      </c>
      <c r="Y214" s="40">
        <f t="shared" si="219"/>
        <v>0</v>
      </c>
      <c r="Z214" s="40">
        <f t="shared" si="220"/>
        <v>0</v>
      </c>
      <c r="AA214" s="44">
        <f t="shared" si="221"/>
        <v>40101.553060516613</v>
      </c>
      <c r="AB214" s="35">
        <f t="shared" si="222"/>
        <v>49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891.36020121381785</v>
      </c>
      <c r="AD214" s="57">
        <v>0</v>
      </c>
      <c r="AE214" s="57">
        <v>0</v>
      </c>
      <c r="AF214" s="61">
        <f t="shared" si="210"/>
        <v>49</v>
      </c>
      <c r="AG214" s="40">
        <f t="shared" si="223"/>
        <v>0</v>
      </c>
      <c r="AH214" s="40">
        <f t="shared" si="224"/>
        <v>0</v>
      </c>
      <c r="AI214" s="44">
        <f t="shared" si="225"/>
        <v>43676.649859477075</v>
      </c>
      <c r="AJ214" s="35">
        <f t="shared" si="211"/>
        <v>49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969.00960117489342</v>
      </c>
      <c r="AL214" s="57">
        <v>0</v>
      </c>
      <c r="AM214" s="57">
        <v>0</v>
      </c>
      <c r="AN214" s="61">
        <f t="shared" si="212"/>
        <v>49</v>
      </c>
      <c r="AO214" s="40">
        <f t="shared" si="226"/>
        <v>0</v>
      </c>
      <c r="AP214" s="40">
        <f t="shared" si="227"/>
        <v>0</v>
      </c>
      <c r="AQ214" s="44">
        <f t="shared" si="228"/>
        <v>47481.470457569776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>
        <v>197</v>
      </c>
      <c r="J215" s="212">
        <v>158763</v>
      </c>
      <c r="K215" s="217">
        <f t="shared" si="214"/>
        <v>805.90355329949239</v>
      </c>
      <c r="L215" s="34">
        <f t="shared" si="207"/>
        <v>197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883.49839225463484</v>
      </c>
      <c r="N215" s="57">
        <v>0</v>
      </c>
      <c r="O215" s="57">
        <v>0</v>
      </c>
      <c r="P215" s="61">
        <f t="shared" si="208"/>
        <v>197</v>
      </c>
      <c r="Q215" s="40">
        <f t="shared" si="215"/>
        <v>0</v>
      </c>
      <c r="R215" s="40">
        <f t="shared" si="216"/>
        <v>0</v>
      </c>
      <c r="S215" s="44">
        <f t="shared" si="217"/>
        <v>174049.18327416305</v>
      </c>
      <c r="T215" s="35">
        <f t="shared" si="218"/>
        <v>197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963.16338154313848</v>
      </c>
      <c r="V215" s="57">
        <v>0</v>
      </c>
      <c r="W215" s="57">
        <v>0</v>
      </c>
      <c r="X215" s="61">
        <f t="shared" si="209"/>
        <v>197</v>
      </c>
      <c r="Y215" s="40">
        <f t="shared" si="219"/>
        <v>0</v>
      </c>
      <c r="Z215" s="40">
        <f t="shared" si="220"/>
        <v>0</v>
      </c>
      <c r="AA215" s="44">
        <f t="shared" si="221"/>
        <v>189743.18616399827</v>
      </c>
      <c r="AB215" s="35">
        <f t="shared" si="222"/>
        <v>197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1049.0304380392904</v>
      </c>
      <c r="AD215" s="57">
        <v>0</v>
      </c>
      <c r="AE215" s="57">
        <v>0</v>
      </c>
      <c r="AF215" s="61">
        <f t="shared" si="210"/>
        <v>197</v>
      </c>
      <c r="AG215" s="40">
        <f t="shared" si="223"/>
        <v>0</v>
      </c>
      <c r="AH215" s="40">
        <f t="shared" si="224"/>
        <v>0</v>
      </c>
      <c r="AI215" s="44">
        <f t="shared" si="225"/>
        <v>206658.9962937402</v>
      </c>
      <c r="AJ215" s="35">
        <f t="shared" si="211"/>
        <v>197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1140.4150252619766</v>
      </c>
      <c r="AL215" s="57">
        <v>0</v>
      </c>
      <c r="AM215" s="57">
        <v>0</v>
      </c>
      <c r="AN215" s="61">
        <f t="shared" si="212"/>
        <v>197</v>
      </c>
      <c r="AO215" s="40">
        <f t="shared" si="226"/>
        <v>0</v>
      </c>
      <c r="AP215" s="40">
        <f t="shared" si="227"/>
        <v>0</v>
      </c>
      <c r="AQ215" s="44">
        <f t="shared" si="228"/>
        <v>224661.75997660938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>
        <v>98</v>
      </c>
      <c r="J216" s="212">
        <v>95654</v>
      </c>
      <c r="K216" s="217">
        <f t="shared" si="214"/>
        <v>976.0612244897959</v>
      </c>
      <c r="L216" s="34">
        <f t="shared" si="207"/>
        <v>98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1027.2775642346685</v>
      </c>
      <c r="N216" s="57">
        <v>0</v>
      </c>
      <c r="O216" s="57">
        <v>0</v>
      </c>
      <c r="P216" s="61">
        <f t="shared" si="208"/>
        <v>98</v>
      </c>
      <c r="Q216" s="40">
        <f t="shared" si="215"/>
        <v>0</v>
      </c>
      <c r="R216" s="40">
        <f t="shared" si="216"/>
        <v>0</v>
      </c>
      <c r="S216" s="44">
        <f t="shared" si="217"/>
        <v>100673.20129499752</v>
      </c>
      <c r="T216" s="35">
        <f t="shared" si="218"/>
        <v>98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1109.4406899721876</v>
      </c>
      <c r="V216" s="57">
        <v>0</v>
      </c>
      <c r="W216" s="57">
        <v>0</v>
      </c>
      <c r="X216" s="61">
        <f t="shared" si="209"/>
        <v>98</v>
      </c>
      <c r="Y216" s="40">
        <f t="shared" si="219"/>
        <v>0</v>
      </c>
      <c r="Z216" s="40">
        <f t="shared" si="220"/>
        <v>0</v>
      </c>
      <c r="AA216" s="44">
        <f t="shared" si="221"/>
        <v>108725.18761727438</v>
      </c>
      <c r="AB216" s="35">
        <f t="shared" si="222"/>
        <v>98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1197.0449856768416</v>
      </c>
      <c r="AD216" s="57">
        <v>0</v>
      </c>
      <c r="AE216" s="57">
        <v>0</v>
      </c>
      <c r="AF216" s="61">
        <f t="shared" si="210"/>
        <v>98</v>
      </c>
      <c r="AG216" s="40">
        <f t="shared" si="223"/>
        <v>0</v>
      </c>
      <c r="AH216" s="40">
        <f t="shared" si="224"/>
        <v>0</v>
      </c>
      <c r="AI216" s="44">
        <f t="shared" si="225"/>
        <v>117310.40859633048</v>
      </c>
      <c r="AJ216" s="35">
        <f t="shared" si="211"/>
        <v>98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1289.1275227782605</v>
      </c>
      <c r="AL216" s="57">
        <v>0</v>
      </c>
      <c r="AM216" s="57">
        <v>0</v>
      </c>
      <c r="AN216" s="61">
        <f t="shared" si="212"/>
        <v>98</v>
      </c>
      <c r="AO216" s="40">
        <f t="shared" si="226"/>
        <v>0</v>
      </c>
      <c r="AP216" s="40">
        <f t="shared" si="227"/>
        <v>0</v>
      </c>
      <c r="AQ216" s="44">
        <f t="shared" si="228"/>
        <v>126334.49723226952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>
        <v>22</v>
      </c>
      <c r="J217" s="212">
        <v>24274</v>
      </c>
      <c r="K217" s="217">
        <f t="shared" si="214"/>
        <v>1103.3636363636363</v>
      </c>
      <c r="L217" s="34">
        <f t="shared" si="207"/>
        <v>22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1161.2598476301753</v>
      </c>
      <c r="N217" s="57">
        <v>0</v>
      </c>
      <c r="O217" s="57">
        <v>0</v>
      </c>
      <c r="P217" s="61">
        <f t="shared" si="208"/>
        <v>22</v>
      </c>
      <c r="Q217" s="40">
        <f t="shared" si="215"/>
        <v>0</v>
      </c>
      <c r="R217" s="40">
        <f t="shared" si="216"/>
        <v>0</v>
      </c>
      <c r="S217" s="44">
        <f t="shared" si="217"/>
        <v>25547.716647863857</v>
      </c>
      <c r="T217" s="35">
        <f t="shared" si="218"/>
        <v>22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1254.1390676157241</v>
      </c>
      <c r="V217" s="57">
        <v>0</v>
      </c>
      <c r="W217" s="57">
        <v>0</v>
      </c>
      <c r="X217" s="61">
        <f t="shared" si="209"/>
        <v>22</v>
      </c>
      <c r="Y217" s="40">
        <f t="shared" si="219"/>
        <v>0</v>
      </c>
      <c r="Z217" s="40">
        <f t="shared" si="220"/>
        <v>0</v>
      </c>
      <c r="AA217" s="44">
        <f t="shared" si="221"/>
        <v>27591.059487545932</v>
      </c>
      <c r="AB217" s="35">
        <f t="shared" si="222"/>
        <v>22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1353.1691200801974</v>
      </c>
      <c r="AD217" s="57">
        <v>0</v>
      </c>
      <c r="AE217" s="57">
        <v>0</v>
      </c>
      <c r="AF217" s="61">
        <f t="shared" si="210"/>
        <v>22</v>
      </c>
      <c r="AG217" s="40">
        <f t="shared" si="223"/>
        <v>0</v>
      </c>
      <c r="AH217" s="40">
        <f t="shared" si="224"/>
        <v>0</v>
      </c>
      <c r="AI217" s="44">
        <f t="shared" si="225"/>
        <v>29769.720641764343</v>
      </c>
      <c r="AJ217" s="35">
        <f t="shared" si="211"/>
        <v>22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1457.2614868627415</v>
      </c>
      <c r="AL217" s="57">
        <v>0</v>
      </c>
      <c r="AM217" s="57">
        <v>0</v>
      </c>
      <c r="AN217" s="61">
        <f t="shared" si="212"/>
        <v>22</v>
      </c>
      <c r="AO217" s="40">
        <f t="shared" si="226"/>
        <v>0</v>
      </c>
      <c r="AP217" s="40">
        <f t="shared" si="227"/>
        <v>0</v>
      </c>
      <c r="AQ217" s="44">
        <f t="shared" si="228"/>
        <v>32059.752710980312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>
        <v>1</v>
      </c>
      <c r="J218" s="212">
        <v>1257</v>
      </c>
      <c r="K218" s="217">
        <f t="shared" si="214"/>
        <v>1257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1322.9578901855843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1322.9578901855843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1428.7699503932288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1428.7699503932288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1541.5893073534555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1541.5893073534555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1660.1758736797503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1660.1758736797503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756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>
        <v>116472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8002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3136308</v>
      </c>
      <c r="K224" s="41">
        <f>IFERROR(J224/I224,"")</f>
        <v>391.94051487128218</v>
      </c>
      <c r="L224" s="41">
        <f>SUM(L204:L223)</f>
        <v>8002</v>
      </c>
      <c r="M224" s="41">
        <f>IFERROR(S224/P224,0)</f>
        <v>412.30891710636718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8002</v>
      </c>
      <c r="Q224" s="41">
        <f t="shared" si="230"/>
        <v>0</v>
      </c>
      <c r="R224" s="41">
        <f t="shared" si="230"/>
        <v>0</v>
      </c>
      <c r="S224" s="45">
        <f t="shared" si="230"/>
        <v>3299295.9546851502</v>
      </c>
      <c r="T224" s="41">
        <f t="shared" si="230"/>
        <v>8002</v>
      </c>
      <c r="U224" s="41">
        <f>IFERROR(AA224/X224,0)</f>
        <v>449.33687510231005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8002</v>
      </c>
      <c r="Y224" s="41">
        <f t="shared" si="231"/>
        <v>0</v>
      </c>
      <c r="Z224" s="41">
        <f t="shared" si="231"/>
        <v>0</v>
      </c>
      <c r="AA224" s="45">
        <f t="shared" si="231"/>
        <v>3595593.6745686848</v>
      </c>
      <c r="AB224" s="41">
        <f t="shared" si="231"/>
        <v>8002</v>
      </c>
      <c r="AC224" s="41">
        <f>IFERROR(AI224/AF224,0)</f>
        <v>489.23397218938157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8002</v>
      </c>
      <c r="AG224" s="41">
        <f t="shared" si="232"/>
        <v>0</v>
      </c>
      <c r="AH224" s="41">
        <f t="shared" si="232"/>
        <v>0</v>
      </c>
      <c r="AI224" s="45">
        <f t="shared" si="232"/>
        <v>3914850.2454594313</v>
      </c>
      <c r="AJ224" s="41">
        <f t="shared" si="232"/>
        <v>8002</v>
      </c>
      <c r="AK224" s="41">
        <f>IFERROR(AQ224/AN224,0)</f>
        <v>531.67839143694766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8002</v>
      </c>
      <c r="AO224" s="41">
        <f t="shared" si="233"/>
        <v>0</v>
      </c>
      <c r="AP224" s="41">
        <f t="shared" si="233"/>
        <v>0</v>
      </c>
      <c r="AQ224" s="45">
        <f t="shared" si="233"/>
        <v>4254490.4882784551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3362501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3277455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3322375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3574875.5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63205.04531484982</v>
      </c>
      <c r="T226" s="39"/>
      <c r="U226" s="39"/>
      <c r="V226" s="53"/>
      <c r="W226" s="53"/>
      <c r="X226" s="110"/>
      <c r="Y226" s="39"/>
      <c r="Z226" s="39"/>
      <c r="AA226" s="54">
        <f>AA225-AA224</f>
        <v>-318138.67456868477</v>
      </c>
      <c r="AB226" s="39"/>
      <c r="AC226" s="53"/>
      <c r="AD226" s="53"/>
      <c r="AE226" s="110"/>
      <c r="AF226" s="39"/>
      <c r="AG226" s="39"/>
      <c r="AH226" s="39"/>
      <c r="AI226" s="54">
        <f>AI225-AI224</f>
        <v>-592475.24545943132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-679614.9882784551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Defence Intelligence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6" t="s">
        <v>733</v>
      </c>
      <c r="E230" s="238"/>
      <c r="F230" s="236" t="s">
        <v>602</v>
      </c>
      <c r="G230" s="237"/>
      <c r="H230" s="237"/>
      <c r="I230" s="237"/>
      <c r="J230" s="237"/>
      <c r="K230" s="238"/>
      <c r="L230" s="237" t="s">
        <v>1</v>
      </c>
      <c r="M230" s="237"/>
      <c r="N230" s="237"/>
      <c r="O230" s="237"/>
      <c r="P230" s="237"/>
      <c r="Q230" s="237"/>
      <c r="R230" s="237"/>
      <c r="S230" s="238"/>
      <c r="T230" s="236" t="s">
        <v>2</v>
      </c>
      <c r="U230" s="237"/>
      <c r="V230" s="237"/>
      <c r="W230" s="237"/>
      <c r="X230" s="237"/>
      <c r="Y230" s="237"/>
      <c r="Z230" s="237"/>
      <c r="AA230" s="238"/>
      <c r="AB230" s="236" t="s">
        <v>3</v>
      </c>
      <c r="AC230" s="237"/>
      <c r="AD230" s="237"/>
      <c r="AE230" s="237"/>
      <c r="AF230" s="237"/>
      <c r="AG230" s="237"/>
      <c r="AH230" s="237"/>
      <c r="AI230" s="238"/>
      <c r="AJ230" s="236" t="s">
        <v>4</v>
      </c>
      <c r="AK230" s="237"/>
      <c r="AL230" s="237"/>
      <c r="AM230" s="237"/>
      <c r="AN230" s="237"/>
      <c r="AO230" s="237"/>
      <c r="AP230" s="237"/>
      <c r="AQ230" s="238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>
        <v>22</v>
      </c>
      <c r="J233" s="212">
        <v>2550</v>
      </c>
      <c r="K233" s="217">
        <f t="shared" ref="K233:K251" si="241">IFERROR(IF(J233="",G233,J233)/IF(I233="",F233,I233),"")</f>
        <v>115.90909090909091</v>
      </c>
      <c r="L233" s="34">
        <f t="shared" si="234"/>
        <v>22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126.81263233515691</v>
      </c>
      <c r="N233" s="57">
        <v>0</v>
      </c>
      <c r="O233" s="57">
        <v>0</v>
      </c>
      <c r="P233" s="61">
        <f t="shared" si="235"/>
        <v>22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2789.8779113734518</v>
      </c>
      <c r="T233" s="35">
        <f t="shared" ref="T233:T251" si="245">P233</f>
        <v>22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138.25159777760479</v>
      </c>
      <c r="V233" s="57">
        <v>0</v>
      </c>
      <c r="W233" s="57">
        <v>0</v>
      </c>
      <c r="X233" s="61">
        <f t="shared" si="236"/>
        <v>22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3041.5351511073054</v>
      </c>
      <c r="AB233" s="35">
        <f t="shared" ref="AB233:AB251" si="249">X233</f>
        <v>22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150.58154224228238</v>
      </c>
      <c r="AD233" s="57">
        <v>0</v>
      </c>
      <c r="AE233" s="57">
        <v>0</v>
      </c>
      <c r="AF233" s="61">
        <f t="shared" si="237"/>
        <v>22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3312.7939293302124</v>
      </c>
      <c r="AJ233" s="35">
        <f t="shared" si="238"/>
        <v>22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163.70429050834974</v>
      </c>
      <c r="AL233" s="57">
        <v>0</v>
      </c>
      <c r="AM233" s="57">
        <v>0</v>
      </c>
      <c r="AN233" s="61">
        <f t="shared" si="239"/>
        <v>22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3601.4943911836945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>
        <v>74</v>
      </c>
      <c r="J234" s="212">
        <v>13065</v>
      </c>
      <c r="K234" s="217">
        <f t="shared" si="241"/>
        <v>176.55405405405406</v>
      </c>
      <c r="L234" s="34">
        <f t="shared" si="234"/>
        <v>74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193.16245316425096</v>
      </c>
      <c r="N234" s="57">
        <v>0</v>
      </c>
      <c r="O234" s="57">
        <v>0</v>
      </c>
      <c r="P234" s="61">
        <f t="shared" si="235"/>
        <v>74</v>
      </c>
      <c r="Q234" s="40">
        <f t="shared" si="242"/>
        <v>0</v>
      </c>
      <c r="R234" s="40">
        <f t="shared" si="243"/>
        <v>0</v>
      </c>
      <c r="S234" s="44">
        <f t="shared" si="244"/>
        <v>14294.021534154572</v>
      </c>
      <c r="T234" s="35">
        <f t="shared" si="245"/>
        <v>74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210.58641626506065</v>
      </c>
      <c r="V234" s="57">
        <v>0</v>
      </c>
      <c r="W234" s="57">
        <v>0</v>
      </c>
      <c r="X234" s="61">
        <f t="shared" si="236"/>
        <v>74</v>
      </c>
      <c r="Y234" s="40">
        <f t="shared" si="246"/>
        <v>0</v>
      </c>
      <c r="Z234" s="40">
        <f t="shared" si="247"/>
        <v>0</v>
      </c>
      <c r="AA234" s="44">
        <f t="shared" si="248"/>
        <v>15583.394803614488</v>
      </c>
      <c r="AB234" s="35">
        <f t="shared" si="249"/>
        <v>74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229.36752881133668</v>
      </c>
      <c r="AD234" s="57">
        <v>0</v>
      </c>
      <c r="AE234" s="57">
        <v>0</v>
      </c>
      <c r="AF234" s="61">
        <f t="shared" si="237"/>
        <v>74</v>
      </c>
      <c r="AG234" s="40">
        <f t="shared" si="250"/>
        <v>0</v>
      </c>
      <c r="AH234" s="40">
        <f t="shared" si="251"/>
        <v>0</v>
      </c>
      <c r="AI234" s="44">
        <f t="shared" si="252"/>
        <v>16973.197132038913</v>
      </c>
      <c r="AJ234" s="35">
        <f t="shared" si="238"/>
        <v>74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249.35624918290927</v>
      </c>
      <c r="AL234" s="57">
        <v>0</v>
      </c>
      <c r="AM234" s="57">
        <v>0</v>
      </c>
      <c r="AN234" s="61">
        <f t="shared" si="239"/>
        <v>74</v>
      </c>
      <c r="AO234" s="40">
        <f t="shared" si="253"/>
        <v>0</v>
      </c>
      <c r="AP234" s="40">
        <f t="shared" si="254"/>
        <v>0</v>
      </c>
      <c r="AQ234" s="44">
        <f t="shared" si="255"/>
        <v>18452.362439535285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>
        <v>26</v>
      </c>
      <c r="J235" s="212">
        <v>5243</v>
      </c>
      <c r="K235" s="217">
        <f t="shared" si="241"/>
        <v>201.65384615384616</v>
      </c>
      <c r="L235" s="34">
        <f t="shared" si="234"/>
        <v>26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220.62337691298657</v>
      </c>
      <c r="N235" s="57">
        <v>0</v>
      </c>
      <c r="O235" s="57">
        <v>0</v>
      </c>
      <c r="P235" s="61">
        <f t="shared" si="235"/>
        <v>26</v>
      </c>
      <c r="Q235" s="40">
        <f t="shared" si="242"/>
        <v>0</v>
      </c>
      <c r="R235" s="40">
        <f t="shared" si="243"/>
        <v>0</v>
      </c>
      <c r="S235" s="44">
        <f t="shared" si="244"/>
        <v>5736.2077997376509</v>
      </c>
      <c r="T235" s="35">
        <f t="shared" si="245"/>
        <v>26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240.52441624819909</v>
      </c>
      <c r="V235" s="57">
        <v>0</v>
      </c>
      <c r="W235" s="57">
        <v>0</v>
      </c>
      <c r="X235" s="61">
        <f t="shared" si="236"/>
        <v>26</v>
      </c>
      <c r="Y235" s="40">
        <f t="shared" si="246"/>
        <v>0</v>
      </c>
      <c r="Z235" s="40">
        <f t="shared" si="247"/>
        <v>0</v>
      </c>
      <c r="AA235" s="44">
        <f t="shared" si="248"/>
        <v>6253.6348224531766</v>
      </c>
      <c r="AB235" s="35">
        <f t="shared" si="249"/>
        <v>26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261.97554406452946</v>
      </c>
      <c r="AD235" s="57">
        <v>0</v>
      </c>
      <c r="AE235" s="57">
        <v>0</v>
      </c>
      <c r="AF235" s="61">
        <f t="shared" si="237"/>
        <v>26</v>
      </c>
      <c r="AG235" s="40">
        <f t="shared" si="250"/>
        <v>0</v>
      </c>
      <c r="AH235" s="40">
        <f t="shared" si="251"/>
        <v>0</v>
      </c>
      <c r="AI235" s="44">
        <f t="shared" si="252"/>
        <v>6811.3641456777659</v>
      </c>
      <c r="AJ235" s="35">
        <f t="shared" si="238"/>
        <v>26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284.80595917007707</v>
      </c>
      <c r="AL235" s="57">
        <v>0</v>
      </c>
      <c r="AM235" s="57">
        <v>0</v>
      </c>
      <c r="AN235" s="61">
        <f t="shared" si="239"/>
        <v>26</v>
      </c>
      <c r="AO235" s="40">
        <f t="shared" si="253"/>
        <v>0</v>
      </c>
      <c r="AP235" s="40">
        <f t="shared" si="254"/>
        <v>0</v>
      </c>
      <c r="AQ235" s="44">
        <f t="shared" si="255"/>
        <v>7404.9549384220036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>
        <v>68</v>
      </c>
      <c r="J236" s="212">
        <v>15043</v>
      </c>
      <c r="K236" s="217">
        <f t="shared" si="241"/>
        <v>221.22058823529412</v>
      </c>
      <c r="L236" s="34">
        <f t="shared" si="234"/>
        <v>68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242.03075790536818</v>
      </c>
      <c r="N236" s="57">
        <v>0</v>
      </c>
      <c r="O236" s="57">
        <v>0</v>
      </c>
      <c r="P236" s="61">
        <f t="shared" si="235"/>
        <v>68</v>
      </c>
      <c r="Q236" s="40">
        <f t="shared" si="242"/>
        <v>0</v>
      </c>
      <c r="R236" s="40">
        <f t="shared" si="243"/>
        <v>0</v>
      </c>
      <c r="S236" s="44">
        <f t="shared" si="244"/>
        <v>16458.091537565037</v>
      </c>
      <c r="T236" s="35">
        <f t="shared" si="245"/>
        <v>68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263.86282167305188</v>
      </c>
      <c r="V236" s="57">
        <v>0</v>
      </c>
      <c r="W236" s="57">
        <v>0</v>
      </c>
      <c r="X236" s="61">
        <f t="shared" si="236"/>
        <v>68</v>
      </c>
      <c r="Y236" s="40">
        <f t="shared" si="246"/>
        <v>0</v>
      </c>
      <c r="Z236" s="40">
        <f t="shared" si="247"/>
        <v>0</v>
      </c>
      <c r="AA236" s="44">
        <f t="shared" si="248"/>
        <v>17942.671873767529</v>
      </c>
      <c r="AB236" s="35">
        <f t="shared" si="249"/>
        <v>68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287.39538107793771</v>
      </c>
      <c r="AD236" s="57">
        <v>0</v>
      </c>
      <c r="AE236" s="57">
        <v>0</v>
      </c>
      <c r="AF236" s="61">
        <f t="shared" si="237"/>
        <v>68</v>
      </c>
      <c r="AG236" s="40">
        <f t="shared" si="250"/>
        <v>0</v>
      </c>
      <c r="AH236" s="40">
        <f t="shared" si="251"/>
        <v>0</v>
      </c>
      <c r="AI236" s="44">
        <f t="shared" si="252"/>
        <v>19542.885913299764</v>
      </c>
      <c r="AJ236" s="35">
        <f t="shared" si="238"/>
        <v>68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312.44106186030177</v>
      </c>
      <c r="AL236" s="57">
        <v>0</v>
      </c>
      <c r="AM236" s="57">
        <v>0</v>
      </c>
      <c r="AN236" s="61">
        <f t="shared" si="239"/>
        <v>68</v>
      </c>
      <c r="AO236" s="40">
        <f t="shared" si="253"/>
        <v>0</v>
      </c>
      <c r="AP236" s="40">
        <f t="shared" si="254"/>
        <v>0</v>
      </c>
      <c r="AQ236" s="44">
        <f t="shared" si="255"/>
        <v>21245.992206500519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>
        <v>65</v>
      </c>
      <c r="J237" s="212">
        <v>16436</v>
      </c>
      <c r="K237" s="217">
        <f t="shared" si="241"/>
        <v>252.86153846153846</v>
      </c>
      <c r="L237" s="34">
        <f t="shared" si="234"/>
        <v>65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276.64816501559011</v>
      </c>
      <c r="N237" s="57">
        <v>0</v>
      </c>
      <c r="O237" s="57">
        <v>0</v>
      </c>
      <c r="P237" s="61">
        <f t="shared" si="235"/>
        <v>65</v>
      </c>
      <c r="Q237" s="40">
        <f t="shared" si="242"/>
        <v>0</v>
      </c>
      <c r="R237" s="40">
        <f t="shared" si="243"/>
        <v>0</v>
      </c>
      <c r="S237" s="44">
        <f t="shared" si="244"/>
        <v>17982.130726013358</v>
      </c>
      <c r="T237" s="35">
        <f t="shared" si="245"/>
        <v>65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301.60284611523178</v>
      </c>
      <c r="V237" s="57">
        <v>0</v>
      </c>
      <c r="W237" s="57">
        <v>0</v>
      </c>
      <c r="X237" s="61">
        <f t="shared" si="236"/>
        <v>65</v>
      </c>
      <c r="Y237" s="40">
        <f t="shared" si="246"/>
        <v>0</v>
      </c>
      <c r="Z237" s="40">
        <f t="shared" si="247"/>
        <v>0</v>
      </c>
      <c r="AA237" s="44">
        <f t="shared" si="248"/>
        <v>19604.184997490065</v>
      </c>
      <c r="AB237" s="35">
        <f t="shared" si="249"/>
        <v>65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328.50124297116969</v>
      </c>
      <c r="AD237" s="57">
        <v>0</v>
      </c>
      <c r="AE237" s="57">
        <v>0</v>
      </c>
      <c r="AF237" s="61">
        <f t="shared" si="237"/>
        <v>65</v>
      </c>
      <c r="AG237" s="40">
        <f t="shared" si="250"/>
        <v>0</v>
      </c>
      <c r="AH237" s="40">
        <f t="shared" si="251"/>
        <v>0</v>
      </c>
      <c r="AI237" s="44">
        <f t="shared" si="252"/>
        <v>21352.580793126031</v>
      </c>
      <c r="AJ237" s="35">
        <f t="shared" si="238"/>
        <v>65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357.12918137855326</v>
      </c>
      <c r="AL237" s="57">
        <v>0</v>
      </c>
      <c r="AM237" s="57">
        <v>0</v>
      </c>
      <c r="AN237" s="61">
        <f t="shared" si="239"/>
        <v>65</v>
      </c>
      <c r="AO237" s="40">
        <f t="shared" si="253"/>
        <v>0</v>
      </c>
      <c r="AP237" s="40">
        <f t="shared" si="254"/>
        <v>0</v>
      </c>
      <c r="AQ237" s="44">
        <f t="shared" si="255"/>
        <v>23213.396789605962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>
        <v>81</v>
      </c>
      <c r="J238" s="212">
        <v>23738</v>
      </c>
      <c r="K238" s="217">
        <f t="shared" si="241"/>
        <v>293.06172839506172</v>
      </c>
      <c r="L238" s="34">
        <f t="shared" si="234"/>
        <v>81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320.62997753659164</v>
      </c>
      <c r="N238" s="57">
        <v>0</v>
      </c>
      <c r="O238" s="57">
        <v>0</v>
      </c>
      <c r="P238" s="61">
        <f t="shared" si="235"/>
        <v>81</v>
      </c>
      <c r="Q238" s="40">
        <f t="shared" si="242"/>
        <v>0</v>
      </c>
      <c r="R238" s="40">
        <f t="shared" si="243"/>
        <v>0</v>
      </c>
      <c r="S238" s="44">
        <f t="shared" si="244"/>
        <v>25971.028180463923</v>
      </c>
      <c r="T238" s="35">
        <f t="shared" si="245"/>
        <v>81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349.55197974817332</v>
      </c>
      <c r="V238" s="57">
        <v>0</v>
      </c>
      <c r="W238" s="57">
        <v>0</v>
      </c>
      <c r="X238" s="61">
        <f t="shared" si="236"/>
        <v>81</v>
      </c>
      <c r="Y238" s="40">
        <f t="shared" si="246"/>
        <v>0</v>
      </c>
      <c r="Z238" s="40">
        <f t="shared" si="247"/>
        <v>0</v>
      </c>
      <c r="AA238" s="44">
        <f t="shared" si="248"/>
        <v>28313.710359602039</v>
      </c>
      <c r="AB238" s="35">
        <f t="shared" si="249"/>
        <v>81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380.72671166516864</v>
      </c>
      <c r="AD238" s="57">
        <v>0</v>
      </c>
      <c r="AE238" s="57">
        <v>0</v>
      </c>
      <c r="AF238" s="61">
        <f t="shared" si="237"/>
        <v>81</v>
      </c>
      <c r="AG238" s="40">
        <f t="shared" si="250"/>
        <v>0</v>
      </c>
      <c r="AH238" s="40">
        <f t="shared" si="251"/>
        <v>0</v>
      </c>
      <c r="AI238" s="44">
        <f t="shared" si="252"/>
        <v>30838.86364487866</v>
      </c>
      <c r="AJ238" s="35">
        <f t="shared" si="238"/>
        <v>81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413.90594944526043</v>
      </c>
      <c r="AL238" s="57">
        <v>0</v>
      </c>
      <c r="AM238" s="57">
        <v>0</v>
      </c>
      <c r="AN238" s="61">
        <f t="shared" si="239"/>
        <v>81</v>
      </c>
      <c r="AO238" s="40">
        <f t="shared" si="253"/>
        <v>0</v>
      </c>
      <c r="AP238" s="40">
        <f t="shared" si="254"/>
        <v>0</v>
      </c>
      <c r="AQ238" s="44">
        <f t="shared" si="255"/>
        <v>33526.381905066097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>
        <v>112</v>
      </c>
      <c r="J239" s="212">
        <v>38242</v>
      </c>
      <c r="K239" s="217">
        <f t="shared" si="241"/>
        <v>341.44642857142856</v>
      </c>
      <c r="L239" s="34">
        <f t="shared" si="234"/>
        <v>112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373.56621528971834</v>
      </c>
      <c r="N239" s="57">
        <v>0</v>
      </c>
      <c r="O239" s="57">
        <v>0</v>
      </c>
      <c r="P239" s="61">
        <f t="shared" si="235"/>
        <v>112</v>
      </c>
      <c r="Q239" s="40">
        <f t="shared" si="242"/>
        <v>0</v>
      </c>
      <c r="R239" s="40">
        <f t="shared" si="243"/>
        <v>0</v>
      </c>
      <c r="S239" s="44">
        <f t="shared" si="244"/>
        <v>41839.416112448453</v>
      </c>
      <c r="T239" s="35">
        <f t="shared" si="245"/>
        <v>112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407.26326067452931</v>
      </c>
      <c r="V239" s="57">
        <v>0</v>
      </c>
      <c r="W239" s="57">
        <v>0</v>
      </c>
      <c r="X239" s="61">
        <f t="shared" si="236"/>
        <v>112</v>
      </c>
      <c r="Y239" s="40">
        <f t="shared" si="246"/>
        <v>0</v>
      </c>
      <c r="Z239" s="40">
        <f t="shared" si="247"/>
        <v>0</v>
      </c>
      <c r="AA239" s="44">
        <f t="shared" si="248"/>
        <v>45613.485195547284</v>
      </c>
      <c r="AB239" s="35">
        <f t="shared" si="249"/>
        <v>112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443.58496304427871</v>
      </c>
      <c r="AD239" s="57">
        <v>0</v>
      </c>
      <c r="AE239" s="57">
        <v>0</v>
      </c>
      <c r="AF239" s="61">
        <f t="shared" si="237"/>
        <v>112</v>
      </c>
      <c r="AG239" s="40">
        <f t="shared" si="250"/>
        <v>0</v>
      </c>
      <c r="AH239" s="40">
        <f t="shared" si="251"/>
        <v>0</v>
      </c>
      <c r="AI239" s="44">
        <f t="shared" si="252"/>
        <v>49681.515860959218</v>
      </c>
      <c r="AJ239" s="35">
        <f t="shared" si="238"/>
        <v>112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482.24211662341338</v>
      </c>
      <c r="AL239" s="57">
        <v>0</v>
      </c>
      <c r="AM239" s="57">
        <v>0</v>
      </c>
      <c r="AN239" s="61">
        <f t="shared" si="239"/>
        <v>112</v>
      </c>
      <c r="AO239" s="40">
        <f t="shared" si="253"/>
        <v>0</v>
      </c>
      <c r="AP239" s="40">
        <f t="shared" si="254"/>
        <v>0</v>
      </c>
      <c r="AQ239" s="44">
        <f t="shared" si="255"/>
        <v>54011.117061822297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>
        <v>225</v>
      </c>
      <c r="J240" s="212">
        <v>94713</v>
      </c>
      <c r="K240" s="217">
        <f t="shared" si="241"/>
        <v>420.94666666666666</v>
      </c>
      <c r="L240" s="34">
        <f t="shared" si="234"/>
        <v>225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460.54502243122226</v>
      </c>
      <c r="N240" s="57">
        <v>0</v>
      </c>
      <c r="O240" s="57">
        <v>0</v>
      </c>
      <c r="P240" s="61">
        <f t="shared" si="235"/>
        <v>225</v>
      </c>
      <c r="Q240" s="40">
        <f t="shared" si="242"/>
        <v>0</v>
      </c>
      <c r="R240" s="40">
        <f t="shared" si="243"/>
        <v>0</v>
      </c>
      <c r="S240" s="44">
        <f t="shared" si="244"/>
        <v>103622.63004702501</v>
      </c>
      <c r="T240" s="35">
        <f t="shared" si="245"/>
        <v>225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502.08787584632017</v>
      </c>
      <c r="V240" s="57">
        <v>0</v>
      </c>
      <c r="W240" s="57">
        <v>0</v>
      </c>
      <c r="X240" s="61">
        <f t="shared" si="236"/>
        <v>225</v>
      </c>
      <c r="Y240" s="40">
        <f t="shared" si="246"/>
        <v>0</v>
      </c>
      <c r="Z240" s="40">
        <f t="shared" si="247"/>
        <v>0</v>
      </c>
      <c r="AA240" s="44">
        <f t="shared" si="248"/>
        <v>112969.77206542203</v>
      </c>
      <c r="AB240" s="35">
        <f t="shared" si="249"/>
        <v>225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546.86649486475369</v>
      </c>
      <c r="AD240" s="57">
        <v>0</v>
      </c>
      <c r="AE240" s="57">
        <v>0</v>
      </c>
      <c r="AF240" s="61">
        <f t="shared" si="237"/>
        <v>225</v>
      </c>
      <c r="AG240" s="40">
        <f t="shared" si="250"/>
        <v>0</v>
      </c>
      <c r="AH240" s="40">
        <f t="shared" si="251"/>
        <v>0</v>
      </c>
      <c r="AI240" s="44">
        <f t="shared" si="252"/>
        <v>123044.96134456959</v>
      </c>
      <c r="AJ240" s="35">
        <f t="shared" si="238"/>
        <v>225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594.52433685783228</v>
      </c>
      <c r="AL240" s="57">
        <v>0</v>
      </c>
      <c r="AM240" s="57">
        <v>0</v>
      </c>
      <c r="AN240" s="61">
        <f t="shared" si="239"/>
        <v>225</v>
      </c>
      <c r="AO240" s="40">
        <f t="shared" si="253"/>
        <v>0</v>
      </c>
      <c r="AP240" s="40">
        <f t="shared" si="254"/>
        <v>0</v>
      </c>
      <c r="AQ240" s="44">
        <f t="shared" si="255"/>
        <v>133767.97579301227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>
        <v>136</v>
      </c>
      <c r="J241" s="212">
        <v>72224</v>
      </c>
      <c r="K241" s="217">
        <f t="shared" si="241"/>
        <v>531.05882352941171</v>
      </c>
      <c r="L241" s="34">
        <f t="shared" si="234"/>
        <v>136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581.01540447242269</v>
      </c>
      <c r="N241" s="57">
        <v>0</v>
      </c>
      <c r="O241" s="57">
        <v>0</v>
      </c>
      <c r="P241" s="61">
        <f t="shared" si="235"/>
        <v>136</v>
      </c>
      <c r="Q241" s="40">
        <f t="shared" si="242"/>
        <v>0</v>
      </c>
      <c r="R241" s="40">
        <f t="shared" si="243"/>
        <v>0</v>
      </c>
      <c r="S241" s="44">
        <f t="shared" si="244"/>
        <v>79018.095008249482</v>
      </c>
      <c r="T241" s="35">
        <f t="shared" si="245"/>
        <v>136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633.42512904721445</v>
      </c>
      <c r="V241" s="57">
        <v>0</v>
      </c>
      <c r="W241" s="57">
        <v>0</v>
      </c>
      <c r="X241" s="61">
        <f t="shared" si="236"/>
        <v>136</v>
      </c>
      <c r="Y241" s="40">
        <f t="shared" si="246"/>
        <v>0</v>
      </c>
      <c r="Z241" s="40">
        <f t="shared" si="247"/>
        <v>0</v>
      </c>
      <c r="AA241" s="44">
        <f t="shared" si="248"/>
        <v>86145.817550421169</v>
      </c>
      <c r="AB241" s="35">
        <f t="shared" si="249"/>
        <v>136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689.91703792371743</v>
      </c>
      <c r="AD241" s="57">
        <v>0</v>
      </c>
      <c r="AE241" s="57">
        <v>0</v>
      </c>
      <c r="AF241" s="61">
        <f t="shared" si="237"/>
        <v>136</v>
      </c>
      <c r="AG241" s="40">
        <f t="shared" si="250"/>
        <v>0</v>
      </c>
      <c r="AH241" s="40">
        <f t="shared" si="251"/>
        <v>0</v>
      </c>
      <c r="AI241" s="44">
        <f t="shared" si="252"/>
        <v>93828.717157625564</v>
      </c>
      <c r="AJ241" s="35">
        <f t="shared" si="238"/>
        <v>136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750.04132326658328</v>
      </c>
      <c r="AL241" s="57">
        <v>0</v>
      </c>
      <c r="AM241" s="57">
        <v>0</v>
      </c>
      <c r="AN241" s="61">
        <f t="shared" si="239"/>
        <v>136</v>
      </c>
      <c r="AO241" s="40">
        <f t="shared" si="253"/>
        <v>0</v>
      </c>
      <c r="AP241" s="40">
        <f t="shared" si="254"/>
        <v>0</v>
      </c>
      <c r="AQ241" s="44">
        <f t="shared" si="255"/>
        <v>102005.61996425533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>
        <v>13</v>
      </c>
      <c r="J242" s="212">
        <v>8498</v>
      </c>
      <c r="K242" s="217">
        <f t="shared" si="241"/>
        <v>653.69230769230774</v>
      </c>
      <c r="L242" s="34">
        <f t="shared" si="234"/>
        <v>13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716.6317861620721</v>
      </c>
      <c r="N242" s="57">
        <v>0</v>
      </c>
      <c r="O242" s="57">
        <v>0</v>
      </c>
      <c r="P242" s="61">
        <f t="shared" si="235"/>
        <v>13</v>
      </c>
      <c r="Q242" s="40">
        <f t="shared" si="242"/>
        <v>0</v>
      </c>
      <c r="R242" s="40">
        <f t="shared" si="243"/>
        <v>0</v>
      </c>
      <c r="S242" s="44">
        <f t="shared" si="244"/>
        <v>9316.213220106938</v>
      </c>
      <c r="T242" s="35">
        <f t="shared" si="245"/>
        <v>13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781.25042505139845</v>
      </c>
      <c r="V242" s="57">
        <v>0</v>
      </c>
      <c r="W242" s="57">
        <v>0</v>
      </c>
      <c r="X242" s="61">
        <f t="shared" si="236"/>
        <v>13</v>
      </c>
      <c r="Y242" s="40">
        <f t="shared" si="246"/>
        <v>0</v>
      </c>
      <c r="Z242" s="40">
        <f t="shared" si="247"/>
        <v>0</v>
      </c>
      <c r="AA242" s="44">
        <f t="shared" si="248"/>
        <v>10156.255525668181</v>
      </c>
      <c r="AB242" s="35">
        <f t="shared" si="249"/>
        <v>13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850.89974485636503</v>
      </c>
      <c r="AD242" s="57">
        <v>0</v>
      </c>
      <c r="AE242" s="57">
        <v>0</v>
      </c>
      <c r="AF242" s="61">
        <f t="shared" si="237"/>
        <v>13</v>
      </c>
      <c r="AG242" s="40">
        <f t="shared" si="250"/>
        <v>0</v>
      </c>
      <c r="AH242" s="40">
        <f t="shared" si="251"/>
        <v>0</v>
      </c>
      <c r="AI242" s="44">
        <f t="shared" si="252"/>
        <v>11061.696683132745</v>
      </c>
      <c r="AJ242" s="35">
        <f t="shared" si="238"/>
        <v>13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925.02449770617261</v>
      </c>
      <c r="AL242" s="57">
        <v>0</v>
      </c>
      <c r="AM242" s="57">
        <v>0</v>
      </c>
      <c r="AN242" s="61">
        <f t="shared" si="239"/>
        <v>13</v>
      </c>
      <c r="AO242" s="40">
        <f t="shared" si="253"/>
        <v>0</v>
      </c>
      <c r="AP242" s="40">
        <f t="shared" si="254"/>
        <v>0</v>
      </c>
      <c r="AQ242" s="44">
        <f t="shared" si="255"/>
        <v>12025.318470180244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>
        <v>39</v>
      </c>
      <c r="J243" s="212">
        <v>29738</v>
      </c>
      <c r="K243" s="217">
        <f t="shared" si="241"/>
        <v>762.51282051282055</v>
      </c>
      <c r="L243" s="34">
        <f t="shared" si="234"/>
        <v>39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835.92986808220371</v>
      </c>
      <c r="N243" s="57">
        <v>0</v>
      </c>
      <c r="O243" s="57">
        <v>0</v>
      </c>
      <c r="P243" s="61">
        <f t="shared" si="235"/>
        <v>39</v>
      </c>
      <c r="Q243" s="40">
        <f t="shared" si="242"/>
        <v>0</v>
      </c>
      <c r="R243" s="40">
        <f t="shared" si="243"/>
        <v>0</v>
      </c>
      <c r="S243" s="44">
        <f t="shared" si="244"/>
        <v>32601.264855205944</v>
      </c>
      <c r="T243" s="35">
        <f t="shared" si="245"/>
        <v>39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911.30560681644658</v>
      </c>
      <c r="V243" s="57">
        <v>0</v>
      </c>
      <c r="W243" s="57">
        <v>0</v>
      </c>
      <c r="X243" s="61">
        <f t="shared" si="236"/>
        <v>39</v>
      </c>
      <c r="Y243" s="40">
        <f t="shared" si="246"/>
        <v>0</v>
      </c>
      <c r="Z243" s="40">
        <f t="shared" si="247"/>
        <v>0</v>
      </c>
      <c r="AA243" s="44">
        <f t="shared" si="248"/>
        <v>35540.918665841418</v>
      </c>
      <c r="AB243" s="35">
        <f t="shared" si="249"/>
        <v>39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992.54948664542974</v>
      </c>
      <c r="AD243" s="57">
        <v>0</v>
      </c>
      <c r="AE243" s="57">
        <v>0</v>
      </c>
      <c r="AF243" s="61">
        <f t="shared" si="237"/>
        <v>39</v>
      </c>
      <c r="AG243" s="40">
        <f t="shared" si="250"/>
        <v>0</v>
      </c>
      <c r="AH243" s="40">
        <f t="shared" si="251"/>
        <v>0</v>
      </c>
      <c r="AI243" s="44">
        <f t="shared" si="252"/>
        <v>38709.429979171757</v>
      </c>
      <c r="AJ243" s="35">
        <f t="shared" si="238"/>
        <v>39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1079.0138272843087</v>
      </c>
      <c r="AL243" s="57">
        <v>0</v>
      </c>
      <c r="AM243" s="57">
        <v>0</v>
      </c>
      <c r="AN243" s="61">
        <f t="shared" si="239"/>
        <v>39</v>
      </c>
      <c r="AO243" s="40">
        <f t="shared" si="253"/>
        <v>0</v>
      </c>
      <c r="AP243" s="40">
        <f t="shared" si="254"/>
        <v>0</v>
      </c>
      <c r="AQ243" s="44">
        <f t="shared" si="255"/>
        <v>42081.539264088038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>
        <v>13</v>
      </c>
      <c r="J244" s="212">
        <v>11840</v>
      </c>
      <c r="K244" s="217">
        <f t="shared" si="241"/>
        <v>910.76923076923072</v>
      </c>
      <c r="L244" s="34">
        <f t="shared" si="234"/>
        <v>13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958.55953857152667</v>
      </c>
      <c r="N244" s="57">
        <v>0</v>
      </c>
      <c r="O244" s="57">
        <v>0</v>
      </c>
      <c r="P244" s="61">
        <f t="shared" si="235"/>
        <v>13</v>
      </c>
      <c r="Q244" s="40">
        <f t="shared" si="242"/>
        <v>0</v>
      </c>
      <c r="R244" s="40">
        <f t="shared" si="243"/>
        <v>0</v>
      </c>
      <c r="S244" s="44">
        <f t="shared" si="244"/>
        <v>12461.274001429847</v>
      </c>
      <c r="T244" s="35">
        <f t="shared" si="245"/>
        <v>13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1035.2264985408378</v>
      </c>
      <c r="V244" s="57">
        <v>0</v>
      </c>
      <c r="W244" s="57">
        <v>0</v>
      </c>
      <c r="X244" s="61">
        <f t="shared" si="236"/>
        <v>13</v>
      </c>
      <c r="Y244" s="40">
        <f t="shared" si="246"/>
        <v>0</v>
      </c>
      <c r="Z244" s="40">
        <f t="shared" si="247"/>
        <v>0</v>
      </c>
      <c r="AA244" s="44">
        <f t="shared" si="248"/>
        <v>13457.944481030892</v>
      </c>
      <c r="AB244" s="35">
        <f t="shared" si="249"/>
        <v>13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1116.9706504537614</v>
      </c>
      <c r="AD244" s="57">
        <v>0</v>
      </c>
      <c r="AE244" s="57">
        <v>0</v>
      </c>
      <c r="AF244" s="61">
        <f t="shared" si="237"/>
        <v>13</v>
      </c>
      <c r="AG244" s="40">
        <f t="shared" si="250"/>
        <v>0</v>
      </c>
      <c r="AH244" s="40">
        <f t="shared" si="251"/>
        <v>0</v>
      </c>
      <c r="AI244" s="44">
        <f t="shared" si="252"/>
        <v>14520.618455898899</v>
      </c>
      <c r="AJ244" s="35">
        <f t="shared" si="238"/>
        <v>13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1202.8934792465727</v>
      </c>
      <c r="AL244" s="57">
        <v>0</v>
      </c>
      <c r="AM244" s="57">
        <v>0</v>
      </c>
      <c r="AN244" s="61">
        <f t="shared" si="239"/>
        <v>13</v>
      </c>
      <c r="AO244" s="40">
        <f t="shared" si="253"/>
        <v>0</v>
      </c>
      <c r="AP244" s="40">
        <f t="shared" si="254"/>
        <v>0</v>
      </c>
      <c r="AQ244" s="44">
        <f t="shared" si="255"/>
        <v>15637.615230205445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>
        <v>5</v>
      </c>
      <c r="J245" s="212">
        <v>5408</v>
      </c>
      <c r="K245" s="217">
        <f t="shared" si="241"/>
        <v>1081.5999999999999</v>
      </c>
      <c r="L245" s="34">
        <f t="shared" si="234"/>
        <v>5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1138.3542195900777</v>
      </c>
      <c r="N245" s="57">
        <v>0</v>
      </c>
      <c r="O245" s="57">
        <v>0</v>
      </c>
      <c r="P245" s="61">
        <f t="shared" si="235"/>
        <v>5</v>
      </c>
      <c r="Q245" s="40">
        <f t="shared" si="242"/>
        <v>0</v>
      </c>
      <c r="R245" s="40">
        <f t="shared" si="243"/>
        <v>0</v>
      </c>
      <c r="S245" s="44">
        <f t="shared" si="244"/>
        <v>5691.7710979503881</v>
      </c>
      <c r="T245" s="35">
        <f t="shared" si="245"/>
        <v>5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1229.4014147536327</v>
      </c>
      <c r="V245" s="57">
        <v>0</v>
      </c>
      <c r="W245" s="57">
        <v>0</v>
      </c>
      <c r="X245" s="61">
        <f t="shared" si="236"/>
        <v>5</v>
      </c>
      <c r="Y245" s="40">
        <f t="shared" si="246"/>
        <v>0</v>
      </c>
      <c r="Z245" s="40">
        <f t="shared" si="247"/>
        <v>0</v>
      </c>
      <c r="AA245" s="44">
        <f t="shared" si="248"/>
        <v>6147.0070737681635</v>
      </c>
      <c r="AB245" s="35">
        <f t="shared" si="249"/>
        <v>5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1326.4781184037372</v>
      </c>
      <c r="AD245" s="57">
        <v>0</v>
      </c>
      <c r="AE245" s="57">
        <v>0</v>
      </c>
      <c r="AF245" s="61">
        <f t="shared" si="237"/>
        <v>5</v>
      </c>
      <c r="AG245" s="40">
        <f t="shared" si="250"/>
        <v>0</v>
      </c>
      <c r="AH245" s="40">
        <f t="shared" si="251"/>
        <v>0</v>
      </c>
      <c r="AI245" s="44">
        <f t="shared" si="252"/>
        <v>6632.3905920186862</v>
      </c>
      <c r="AJ245" s="35">
        <f t="shared" si="238"/>
        <v>5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1428.5172831917407</v>
      </c>
      <c r="AL245" s="57">
        <v>0</v>
      </c>
      <c r="AM245" s="57">
        <v>0</v>
      </c>
      <c r="AN245" s="61">
        <f t="shared" si="239"/>
        <v>5</v>
      </c>
      <c r="AO245" s="40">
        <f t="shared" si="253"/>
        <v>0</v>
      </c>
      <c r="AP245" s="40">
        <f t="shared" si="254"/>
        <v>0</v>
      </c>
      <c r="AQ245" s="44">
        <f t="shared" si="255"/>
        <v>7142.5864159587036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>
        <v>1</v>
      </c>
      <c r="J246" s="212">
        <v>1311</v>
      </c>
      <c r="K246" s="217">
        <f t="shared" si="241"/>
        <v>1311</v>
      </c>
      <c r="L246" s="34">
        <f t="shared" si="234"/>
        <v>1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1379.7914033677812</v>
      </c>
      <c r="N246" s="57">
        <v>0</v>
      </c>
      <c r="O246" s="57">
        <v>0</v>
      </c>
      <c r="P246" s="61">
        <f t="shared" si="235"/>
        <v>1</v>
      </c>
      <c r="Q246" s="40">
        <f t="shared" si="242"/>
        <v>0</v>
      </c>
      <c r="R246" s="40">
        <f t="shared" si="243"/>
        <v>0</v>
      </c>
      <c r="S246" s="44">
        <f t="shared" si="244"/>
        <v>1379.7914033677812</v>
      </c>
      <c r="T246" s="35">
        <f t="shared" si="245"/>
        <v>1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1490.1490890736063</v>
      </c>
      <c r="V246" s="57">
        <v>0</v>
      </c>
      <c r="W246" s="57">
        <v>0</v>
      </c>
      <c r="X246" s="61">
        <f t="shared" si="236"/>
        <v>1</v>
      </c>
      <c r="Y246" s="40">
        <f t="shared" si="246"/>
        <v>0</v>
      </c>
      <c r="Z246" s="40">
        <f t="shared" si="247"/>
        <v>0</v>
      </c>
      <c r="AA246" s="44">
        <f t="shared" si="248"/>
        <v>1490.1490890736063</v>
      </c>
      <c r="AB246" s="35">
        <f t="shared" si="249"/>
        <v>1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1607.8151009867784</v>
      </c>
      <c r="AD246" s="57">
        <v>0</v>
      </c>
      <c r="AE246" s="57">
        <v>0</v>
      </c>
      <c r="AF246" s="61">
        <f t="shared" si="237"/>
        <v>1</v>
      </c>
      <c r="AG246" s="40">
        <f t="shared" si="250"/>
        <v>0</v>
      </c>
      <c r="AH246" s="40">
        <f t="shared" si="251"/>
        <v>0</v>
      </c>
      <c r="AI246" s="44">
        <f t="shared" si="252"/>
        <v>1607.8151009867784</v>
      </c>
      <c r="AJ246" s="35">
        <f t="shared" si="238"/>
        <v>1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1731.4960782769713</v>
      </c>
      <c r="AL246" s="57">
        <v>0</v>
      </c>
      <c r="AM246" s="57">
        <v>0</v>
      </c>
      <c r="AN246" s="61">
        <f t="shared" si="239"/>
        <v>1</v>
      </c>
      <c r="AO246" s="40">
        <f t="shared" si="253"/>
        <v>0</v>
      </c>
      <c r="AP246" s="40">
        <f t="shared" si="254"/>
        <v>0</v>
      </c>
      <c r="AQ246" s="44">
        <f t="shared" si="255"/>
        <v>1731.4960782769713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756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>
        <v>9883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880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347932</v>
      </c>
      <c r="K252" s="41">
        <f>IFERROR(J252/I252,"")</f>
        <v>395.37727272727273</v>
      </c>
      <c r="L252" s="41">
        <f>SUM(L232:L251)</f>
        <v>880</v>
      </c>
      <c r="M252" s="41">
        <f>IFERROR(S252/P252,0)</f>
        <v>419.50206072169533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880</v>
      </c>
      <c r="Q252" s="41">
        <f t="shared" si="256"/>
        <v>0</v>
      </c>
      <c r="R252" s="41">
        <f t="shared" si="256"/>
        <v>0</v>
      </c>
      <c r="S252" s="45">
        <f t="shared" si="256"/>
        <v>369161.81343509187</v>
      </c>
      <c r="T252" s="41">
        <f t="shared" si="256"/>
        <v>880</v>
      </c>
      <c r="U252" s="41">
        <f>IFERROR(AA252/X252,0)</f>
        <v>457.11418369864464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880</v>
      </c>
      <c r="Y252" s="41">
        <f t="shared" si="257"/>
        <v>0</v>
      </c>
      <c r="Z252" s="41">
        <f t="shared" si="257"/>
        <v>0</v>
      </c>
      <c r="AA252" s="45">
        <f t="shared" si="257"/>
        <v>402260.48165480728</v>
      </c>
      <c r="AB252" s="41">
        <f t="shared" si="257"/>
        <v>880</v>
      </c>
      <c r="AC252" s="41">
        <f>IFERROR(AI252/AF252,0)</f>
        <v>497.63503492353925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880</v>
      </c>
      <c r="AG252" s="41">
        <f t="shared" si="258"/>
        <v>0</v>
      </c>
      <c r="AH252" s="41">
        <f t="shared" si="258"/>
        <v>0</v>
      </c>
      <c r="AI252" s="45">
        <f t="shared" si="258"/>
        <v>437918.83073271456</v>
      </c>
      <c r="AJ252" s="41">
        <f t="shared" si="258"/>
        <v>880</v>
      </c>
      <c r="AK252" s="41">
        <f>IFERROR(AQ252/AN252,0)</f>
        <v>540.73619425921925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880</v>
      </c>
      <c r="AO252" s="41">
        <f t="shared" si="259"/>
        <v>0</v>
      </c>
      <c r="AP252" s="41">
        <f t="shared" si="259"/>
        <v>0</v>
      </c>
      <c r="AQ252" s="45">
        <f t="shared" si="259"/>
        <v>475847.8509481129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404891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413116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415048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446591.64800000004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35729.18656490813</v>
      </c>
      <c r="T254" s="39"/>
      <c r="U254" s="39"/>
      <c r="V254" s="53"/>
      <c r="W254" s="53"/>
      <c r="X254" s="110"/>
      <c r="Y254" s="39"/>
      <c r="Z254" s="39"/>
      <c r="AA254" s="54">
        <f>AA253-AA252</f>
        <v>10855.518345192715</v>
      </c>
      <c r="AB254" s="39"/>
      <c r="AC254" s="53"/>
      <c r="AD254" s="53"/>
      <c r="AE254" s="110"/>
      <c r="AF254" s="39"/>
      <c r="AG254" s="39"/>
      <c r="AH254" s="39"/>
      <c r="AI254" s="54">
        <f>AI253-AI252</f>
        <v>-22870.830732714559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-29256.202948112856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General Support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6" t="s">
        <v>733</v>
      </c>
      <c r="E258" s="238"/>
      <c r="F258" s="236" t="s">
        <v>602</v>
      </c>
      <c r="G258" s="237"/>
      <c r="H258" s="237"/>
      <c r="I258" s="237"/>
      <c r="J258" s="237"/>
      <c r="K258" s="238"/>
      <c r="L258" s="237" t="s">
        <v>1</v>
      </c>
      <c r="M258" s="237"/>
      <c r="N258" s="237"/>
      <c r="O258" s="237"/>
      <c r="P258" s="237"/>
      <c r="Q258" s="237"/>
      <c r="R258" s="237"/>
      <c r="S258" s="238"/>
      <c r="T258" s="236" t="s">
        <v>2</v>
      </c>
      <c r="U258" s="237"/>
      <c r="V258" s="237"/>
      <c r="W258" s="237"/>
      <c r="X258" s="237"/>
      <c r="Y258" s="237"/>
      <c r="Z258" s="237"/>
      <c r="AA258" s="238"/>
      <c r="AB258" s="236" t="s">
        <v>3</v>
      </c>
      <c r="AC258" s="237"/>
      <c r="AD258" s="237"/>
      <c r="AE258" s="237"/>
      <c r="AF258" s="237"/>
      <c r="AG258" s="237"/>
      <c r="AH258" s="237"/>
      <c r="AI258" s="238"/>
      <c r="AJ258" s="236" t="s">
        <v>4</v>
      </c>
      <c r="AK258" s="237"/>
      <c r="AL258" s="237"/>
      <c r="AM258" s="237"/>
      <c r="AN258" s="237"/>
      <c r="AO258" s="237"/>
      <c r="AP258" s="237"/>
      <c r="AQ258" s="238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>
        <v>163</v>
      </c>
      <c r="J261" s="212">
        <v>19055</v>
      </c>
      <c r="K261" s="217">
        <f t="shared" ref="K261:K279" si="267">IFERROR(IF(J261="",G261,J261)/IF(I261="",F261,I261),"")</f>
        <v>116.90184049079754</v>
      </c>
      <c r="L261" s="34">
        <f t="shared" si="260"/>
        <v>163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127.8987696408544</v>
      </c>
      <c r="N261" s="57">
        <v>0</v>
      </c>
      <c r="O261" s="57">
        <v>0</v>
      </c>
      <c r="P261" s="61">
        <f t="shared" si="261"/>
        <v>163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20847.499451459265</v>
      </c>
      <c r="T261" s="35">
        <f t="shared" ref="T261:T279" si="271">P261</f>
        <v>163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139.4357086595686</v>
      </c>
      <c r="V261" s="57">
        <v>0</v>
      </c>
      <c r="W261" s="57">
        <v>0</v>
      </c>
      <c r="X261" s="61">
        <f t="shared" si="262"/>
        <v>163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22728.020511509683</v>
      </c>
      <c r="AB261" s="35">
        <f t="shared" ref="AB261:AB279" si="275">X261</f>
        <v>163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151.87125784527171</v>
      </c>
      <c r="AD261" s="57">
        <v>0</v>
      </c>
      <c r="AE261" s="57">
        <v>0</v>
      </c>
      <c r="AF261" s="61">
        <f t="shared" si="263"/>
        <v>163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24755.015028779289</v>
      </c>
      <c r="AJ261" s="35">
        <f t="shared" si="264"/>
        <v>163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165.10640111633654</v>
      </c>
      <c r="AL261" s="57">
        <v>0</v>
      </c>
      <c r="AM261" s="57">
        <v>0</v>
      </c>
      <c r="AN261" s="61">
        <f t="shared" si="265"/>
        <v>163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26912.343381962855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>
        <v>573</v>
      </c>
      <c r="J262" s="212">
        <v>109417</v>
      </c>
      <c r="K262" s="217">
        <f t="shared" si="267"/>
        <v>190.9546247818499</v>
      </c>
      <c r="L262" s="34">
        <f t="shared" si="260"/>
        <v>573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208.91768225627007</v>
      </c>
      <c r="N262" s="57">
        <v>0</v>
      </c>
      <c r="O262" s="57">
        <v>0</v>
      </c>
      <c r="P262" s="61">
        <f t="shared" si="261"/>
        <v>573</v>
      </c>
      <c r="Q262" s="40">
        <f t="shared" si="268"/>
        <v>0</v>
      </c>
      <c r="R262" s="40">
        <f t="shared" si="269"/>
        <v>0</v>
      </c>
      <c r="S262" s="44">
        <f t="shared" si="270"/>
        <v>119709.83193284275</v>
      </c>
      <c r="T262" s="35">
        <f t="shared" si="271"/>
        <v>573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227.76282491784414</v>
      </c>
      <c r="V262" s="57">
        <v>0</v>
      </c>
      <c r="W262" s="57">
        <v>0</v>
      </c>
      <c r="X262" s="61">
        <f t="shared" si="262"/>
        <v>573</v>
      </c>
      <c r="Y262" s="40">
        <f t="shared" si="272"/>
        <v>0</v>
      </c>
      <c r="Z262" s="40">
        <f t="shared" si="273"/>
        <v>0</v>
      </c>
      <c r="AA262" s="44">
        <f t="shared" si="274"/>
        <v>130508.09867792469</v>
      </c>
      <c r="AB262" s="35">
        <f t="shared" si="275"/>
        <v>573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248.07581245287878</v>
      </c>
      <c r="AD262" s="57">
        <v>0</v>
      </c>
      <c r="AE262" s="57">
        <v>0</v>
      </c>
      <c r="AF262" s="61">
        <f t="shared" si="263"/>
        <v>573</v>
      </c>
      <c r="AG262" s="40">
        <f t="shared" si="276"/>
        <v>0</v>
      </c>
      <c r="AH262" s="40">
        <f t="shared" si="277"/>
        <v>0</v>
      </c>
      <c r="AI262" s="44">
        <f t="shared" si="278"/>
        <v>142147.44053549954</v>
      </c>
      <c r="AJ262" s="35">
        <f t="shared" si="264"/>
        <v>573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269.69490593036056</v>
      </c>
      <c r="AL262" s="57">
        <v>0</v>
      </c>
      <c r="AM262" s="57">
        <v>0</v>
      </c>
      <c r="AN262" s="61">
        <f t="shared" si="265"/>
        <v>573</v>
      </c>
      <c r="AO262" s="40">
        <f t="shared" si="279"/>
        <v>0</v>
      </c>
      <c r="AP262" s="40">
        <f t="shared" si="280"/>
        <v>0</v>
      </c>
      <c r="AQ262" s="44">
        <f t="shared" si="281"/>
        <v>154535.1810980966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>
        <v>443</v>
      </c>
      <c r="J263" s="212">
        <v>100951</v>
      </c>
      <c r="K263" s="217">
        <f t="shared" si="267"/>
        <v>227.88036117381489</v>
      </c>
      <c r="L263" s="34">
        <f t="shared" si="260"/>
        <v>443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249.31701414691395</v>
      </c>
      <c r="N263" s="57">
        <v>0</v>
      </c>
      <c r="O263" s="57">
        <v>0</v>
      </c>
      <c r="P263" s="61">
        <f t="shared" si="261"/>
        <v>443</v>
      </c>
      <c r="Q263" s="40">
        <f t="shared" si="268"/>
        <v>0</v>
      </c>
      <c r="R263" s="40">
        <f t="shared" si="269"/>
        <v>0</v>
      </c>
      <c r="S263" s="44">
        <f t="shared" si="270"/>
        <v>110447.43726708287</v>
      </c>
      <c r="T263" s="35">
        <f t="shared" si="271"/>
        <v>443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271.80632500281814</v>
      </c>
      <c r="V263" s="57">
        <v>0</v>
      </c>
      <c r="W263" s="57">
        <v>0</v>
      </c>
      <c r="X263" s="61">
        <f t="shared" si="262"/>
        <v>443</v>
      </c>
      <c r="Y263" s="40">
        <f t="shared" si="272"/>
        <v>0</v>
      </c>
      <c r="Z263" s="40">
        <f t="shared" si="273"/>
        <v>0</v>
      </c>
      <c r="AA263" s="44">
        <f t="shared" si="274"/>
        <v>120410.20197624844</v>
      </c>
      <c r="AB263" s="35">
        <f t="shared" si="275"/>
        <v>443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296.04732435693728</v>
      </c>
      <c r="AD263" s="57">
        <v>0</v>
      </c>
      <c r="AE263" s="57">
        <v>0</v>
      </c>
      <c r="AF263" s="61">
        <f t="shared" si="263"/>
        <v>443</v>
      </c>
      <c r="AG263" s="40">
        <f t="shared" si="276"/>
        <v>0</v>
      </c>
      <c r="AH263" s="40">
        <f t="shared" si="277"/>
        <v>0</v>
      </c>
      <c r="AI263" s="44">
        <f t="shared" si="278"/>
        <v>131148.96469012322</v>
      </c>
      <c r="AJ263" s="35">
        <f t="shared" si="264"/>
        <v>443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321.84699710917988</v>
      </c>
      <c r="AL263" s="57">
        <v>0</v>
      </c>
      <c r="AM263" s="57">
        <v>0</v>
      </c>
      <c r="AN263" s="61">
        <f t="shared" si="265"/>
        <v>443</v>
      </c>
      <c r="AO263" s="40">
        <f t="shared" si="279"/>
        <v>0</v>
      </c>
      <c r="AP263" s="40">
        <f t="shared" si="280"/>
        <v>0</v>
      </c>
      <c r="AQ263" s="44">
        <f t="shared" si="281"/>
        <v>142578.21971936669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>
        <v>905</v>
      </c>
      <c r="J264" s="212">
        <v>218336</v>
      </c>
      <c r="K264" s="217">
        <f t="shared" si="267"/>
        <v>241.25524861878452</v>
      </c>
      <c r="L264" s="34">
        <f t="shared" si="260"/>
        <v>905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263.95007416645393</v>
      </c>
      <c r="N264" s="57">
        <v>0</v>
      </c>
      <c r="O264" s="57">
        <v>0</v>
      </c>
      <c r="P264" s="61">
        <f t="shared" si="261"/>
        <v>905</v>
      </c>
      <c r="Q264" s="40">
        <f t="shared" si="268"/>
        <v>0</v>
      </c>
      <c r="R264" s="40">
        <f t="shared" si="269"/>
        <v>0</v>
      </c>
      <c r="S264" s="44">
        <f t="shared" si="270"/>
        <v>238874.8171206408</v>
      </c>
      <c r="T264" s="35">
        <f t="shared" si="271"/>
        <v>905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287.75934080908445</v>
      </c>
      <c r="V264" s="57">
        <v>0</v>
      </c>
      <c r="W264" s="57">
        <v>0</v>
      </c>
      <c r="X264" s="61">
        <f t="shared" si="262"/>
        <v>905</v>
      </c>
      <c r="Y264" s="40">
        <f t="shared" si="272"/>
        <v>0</v>
      </c>
      <c r="Z264" s="40">
        <f t="shared" si="273"/>
        <v>0</v>
      </c>
      <c r="AA264" s="44">
        <f t="shared" si="274"/>
        <v>260422.20343222143</v>
      </c>
      <c r="AB264" s="35">
        <f t="shared" si="275"/>
        <v>905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313.42310707582772</v>
      </c>
      <c r="AD264" s="57">
        <v>0</v>
      </c>
      <c r="AE264" s="57">
        <v>0</v>
      </c>
      <c r="AF264" s="61">
        <f t="shared" si="263"/>
        <v>905</v>
      </c>
      <c r="AG264" s="40">
        <f t="shared" si="276"/>
        <v>0</v>
      </c>
      <c r="AH264" s="40">
        <f t="shared" si="277"/>
        <v>0</v>
      </c>
      <c r="AI264" s="44">
        <f t="shared" si="278"/>
        <v>283647.91190362407</v>
      </c>
      <c r="AJ264" s="35">
        <f t="shared" si="264"/>
        <v>905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340.73702931144334</v>
      </c>
      <c r="AL264" s="57">
        <v>0</v>
      </c>
      <c r="AM264" s="57">
        <v>0</v>
      </c>
      <c r="AN264" s="61">
        <f t="shared" si="265"/>
        <v>905</v>
      </c>
      <c r="AO264" s="40">
        <f t="shared" si="279"/>
        <v>0</v>
      </c>
      <c r="AP264" s="40">
        <f t="shared" si="280"/>
        <v>0</v>
      </c>
      <c r="AQ264" s="44">
        <f t="shared" si="281"/>
        <v>308367.01152685622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>
        <v>799</v>
      </c>
      <c r="J265" s="212">
        <v>218735</v>
      </c>
      <c r="K265" s="217">
        <f t="shared" si="267"/>
        <v>273.76095118898621</v>
      </c>
      <c r="L265" s="34">
        <f t="shared" si="260"/>
        <v>799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299.51358067401509</v>
      </c>
      <c r="N265" s="57">
        <v>0</v>
      </c>
      <c r="O265" s="57">
        <v>0</v>
      </c>
      <c r="P265" s="61">
        <f t="shared" si="261"/>
        <v>799</v>
      </c>
      <c r="Q265" s="40">
        <f t="shared" si="268"/>
        <v>0</v>
      </c>
      <c r="R265" s="40">
        <f t="shared" si="269"/>
        <v>0</v>
      </c>
      <c r="S265" s="44">
        <f t="shared" si="270"/>
        <v>239311.35095853807</v>
      </c>
      <c r="T265" s="35">
        <f t="shared" si="271"/>
        <v>799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326.53080629093046</v>
      </c>
      <c r="V265" s="57">
        <v>0</v>
      </c>
      <c r="W265" s="57">
        <v>0</v>
      </c>
      <c r="X265" s="61">
        <f t="shared" si="262"/>
        <v>799</v>
      </c>
      <c r="Y265" s="40">
        <f t="shared" si="272"/>
        <v>0</v>
      </c>
      <c r="Z265" s="40">
        <f t="shared" si="273"/>
        <v>0</v>
      </c>
      <c r="AA265" s="44">
        <f t="shared" si="274"/>
        <v>260898.11422645344</v>
      </c>
      <c r="AB265" s="35">
        <f t="shared" si="275"/>
        <v>799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355.65239889668158</v>
      </c>
      <c r="AD265" s="57">
        <v>0</v>
      </c>
      <c r="AE265" s="57">
        <v>0</v>
      </c>
      <c r="AF265" s="61">
        <f t="shared" si="263"/>
        <v>799</v>
      </c>
      <c r="AG265" s="40">
        <f t="shared" si="276"/>
        <v>0</v>
      </c>
      <c r="AH265" s="40">
        <f t="shared" si="277"/>
        <v>0</v>
      </c>
      <c r="AI265" s="44">
        <f t="shared" si="278"/>
        <v>284166.26671844861</v>
      </c>
      <c r="AJ265" s="35">
        <f t="shared" si="264"/>
        <v>799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386.64648244401837</v>
      </c>
      <c r="AL265" s="57">
        <v>0</v>
      </c>
      <c r="AM265" s="57">
        <v>0</v>
      </c>
      <c r="AN265" s="61">
        <f t="shared" si="265"/>
        <v>799</v>
      </c>
      <c r="AO265" s="40">
        <f t="shared" si="279"/>
        <v>0</v>
      </c>
      <c r="AP265" s="40">
        <f t="shared" si="280"/>
        <v>0</v>
      </c>
      <c r="AQ265" s="44">
        <f t="shared" si="281"/>
        <v>308930.5394727707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>
        <v>724</v>
      </c>
      <c r="J266" s="212">
        <v>226044</v>
      </c>
      <c r="K266" s="217">
        <f t="shared" si="267"/>
        <v>312.21546961325964</v>
      </c>
      <c r="L266" s="34">
        <f t="shared" si="260"/>
        <v>724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341.58550676985192</v>
      </c>
      <c r="N266" s="57">
        <v>0</v>
      </c>
      <c r="O266" s="57">
        <v>0</v>
      </c>
      <c r="P266" s="61">
        <f t="shared" si="261"/>
        <v>724</v>
      </c>
      <c r="Q266" s="40">
        <f t="shared" si="268"/>
        <v>0</v>
      </c>
      <c r="R266" s="40">
        <f t="shared" si="269"/>
        <v>0</v>
      </c>
      <c r="S266" s="44">
        <f t="shared" si="270"/>
        <v>247307.9069013728</v>
      </c>
      <c r="T266" s="35">
        <f t="shared" si="271"/>
        <v>724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372.39777472478585</v>
      </c>
      <c r="V266" s="57">
        <v>0</v>
      </c>
      <c r="W266" s="57">
        <v>0</v>
      </c>
      <c r="X266" s="61">
        <f t="shared" si="262"/>
        <v>724</v>
      </c>
      <c r="Y266" s="40">
        <f t="shared" si="272"/>
        <v>0</v>
      </c>
      <c r="Z266" s="40">
        <f t="shared" si="273"/>
        <v>0</v>
      </c>
      <c r="AA266" s="44">
        <f t="shared" si="274"/>
        <v>269615.98890074494</v>
      </c>
      <c r="AB266" s="35">
        <f t="shared" si="275"/>
        <v>724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405.61000485403451</v>
      </c>
      <c r="AD266" s="57">
        <v>0</v>
      </c>
      <c r="AE266" s="57">
        <v>0</v>
      </c>
      <c r="AF266" s="61">
        <f t="shared" si="263"/>
        <v>724</v>
      </c>
      <c r="AG266" s="40">
        <f t="shared" si="276"/>
        <v>0</v>
      </c>
      <c r="AH266" s="40">
        <f t="shared" si="277"/>
        <v>0</v>
      </c>
      <c r="AI266" s="44">
        <f t="shared" si="278"/>
        <v>293661.64351432101</v>
      </c>
      <c r="AJ266" s="35">
        <f t="shared" si="264"/>
        <v>724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440.95775005997564</v>
      </c>
      <c r="AL266" s="57">
        <v>0</v>
      </c>
      <c r="AM266" s="57">
        <v>0</v>
      </c>
      <c r="AN266" s="61">
        <f t="shared" si="265"/>
        <v>724</v>
      </c>
      <c r="AO266" s="40">
        <f t="shared" si="279"/>
        <v>0</v>
      </c>
      <c r="AP266" s="40">
        <f t="shared" si="280"/>
        <v>0</v>
      </c>
      <c r="AQ266" s="44">
        <f t="shared" si="281"/>
        <v>319253.41104342235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>
        <v>429</v>
      </c>
      <c r="J267" s="212">
        <v>157109</v>
      </c>
      <c r="K267" s="217">
        <f t="shared" si="267"/>
        <v>366.22144522144521</v>
      </c>
      <c r="L267" s="34">
        <f t="shared" si="260"/>
        <v>429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400.67181203708731</v>
      </c>
      <c r="N267" s="57">
        <v>0</v>
      </c>
      <c r="O267" s="57">
        <v>0</v>
      </c>
      <c r="P267" s="61">
        <f t="shared" si="261"/>
        <v>429</v>
      </c>
      <c r="Q267" s="40">
        <f t="shared" si="268"/>
        <v>0</v>
      </c>
      <c r="R267" s="40">
        <f t="shared" si="269"/>
        <v>0</v>
      </c>
      <c r="S267" s="44">
        <f t="shared" si="270"/>
        <v>171888.20736391045</v>
      </c>
      <c r="T267" s="35">
        <f t="shared" si="271"/>
        <v>429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436.81388185503687</v>
      </c>
      <c r="V267" s="57">
        <v>0</v>
      </c>
      <c r="W267" s="57">
        <v>0</v>
      </c>
      <c r="X267" s="61">
        <f t="shared" si="262"/>
        <v>429</v>
      </c>
      <c r="Y267" s="40">
        <f t="shared" si="272"/>
        <v>0</v>
      </c>
      <c r="Z267" s="40">
        <f t="shared" si="273"/>
        <v>0</v>
      </c>
      <c r="AA267" s="44">
        <f t="shared" si="274"/>
        <v>187393.15531581081</v>
      </c>
      <c r="AB267" s="35">
        <f t="shared" si="275"/>
        <v>429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475.7710511843689</v>
      </c>
      <c r="AD267" s="57">
        <v>0</v>
      </c>
      <c r="AE267" s="57">
        <v>0</v>
      </c>
      <c r="AF267" s="61">
        <f t="shared" si="263"/>
        <v>429</v>
      </c>
      <c r="AG267" s="40">
        <f t="shared" si="276"/>
        <v>0</v>
      </c>
      <c r="AH267" s="40">
        <f t="shared" si="277"/>
        <v>0</v>
      </c>
      <c r="AI267" s="44">
        <f t="shared" si="278"/>
        <v>204105.78095809426</v>
      </c>
      <c r="AJ267" s="35">
        <f t="shared" si="264"/>
        <v>429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517.23312976322416</v>
      </c>
      <c r="AL267" s="57">
        <v>0</v>
      </c>
      <c r="AM267" s="57">
        <v>0</v>
      </c>
      <c r="AN267" s="61">
        <f t="shared" si="265"/>
        <v>429</v>
      </c>
      <c r="AO267" s="40">
        <f t="shared" si="279"/>
        <v>0</v>
      </c>
      <c r="AP267" s="40">
        <f t="shared" si="280"/>
        <v>0</v>
      </c>
      <c r="AQ267" s="44">
        <f t="shared" si="281"/>
        <v>221893.01266842315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>
        <v>575</v>
      </c>
      <c r="J268" s="212">
        <v>257649</v>
      </c>
      <c r="K268" s="217">
        <f t="shared" si="267"/>
        <v>448.08521739130435</v>
      </c>
      <c r="L268" s="34">
        <f t="shared" si="260"/>
        <v>575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490.23649035802805</v>
      </c>
      <c r="N268" s="57">
        <v>0</v>
      </c>
      <c r="O268" s="57">
        <v>0</v>
      </c>
      <c r="P268" s="61">
        <f t="shared" si="261"/>
        <v>575</v>
      </c>
      <c r="Q268" s="40">
        <f t="shared" si="268"/>
        <v>0</v>
      </c>
      <c r="R268" s="40">
        <f t="shared" si="269"/>
        <v>0</v>
      </c>
      <c r="S268" s="44">
        <f t="shared" si="270"/>
        <v>281885.98195586615</v>
      </c>
      <c r="T268" s="35">
        <f t="shared" si="271"/>
        <v>575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534.45762328910223</v>
      </c>
      <c r="V268" s="57">
        <v>0</v>
      </c>
      <c r="W268" s="57">
        <v>0</v>
      </c>
      <c r="X268" s="61">
        <f t="shared" si="262"/>
        <v>575</v>
      </c>
      <c r="Y268" s="40">
        <f t="shared" si="272"/>
        <v>0</v>
      </c>
      <c r="Z268" s="40">
        <f t="shared" si="273"/>
        <v>0</v>
      </c>
      <c r="AA268" s="44">
        <f t="shared" si="274"/>
        <v>307313.1333912338</v>
      </c>
      <c r="AB268" s="35">
        <f t="shared" si="275"/>
        <v>575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582.12313254765559</v>
      </c>
      <c r="AD268" s="57">
        <v>0</v>
      </c>
      <c r="AE268" s="57">
        <v>0</v>
      </c>
      <c r="AF268" s="61">
        <f t="shared" si="263"/>
        <v>575</v>
      </c>
      <c r="AG268" s="40">
        <f t="shared" si="276"/>
        <v>0</v>
      </c>
      <c r="AH268" s="40">
        <f t="shared" si="277"/>
        <v>0</v>
      </c>
      <c r="AI268" s="44">
        <f t="shared" si="278"/>
        <v>334720.80121490196</v>
      </c>
      <c r="AJ268" s="35">
        <f t="shared" si="264"/>
        <v>575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632.85348910082712</v>
      </c>
      <c r="AL268" s="57">
        <v>0</v>
      </c>
      <c r="AM268" s="57">
        <v>0</v>
      </c>
      <c r="AN268" s="61">
        <f t="shared" si="265"/>
        <v>575</v>
      </c>
      <c r="AO268" s="40">
        <f t="shared" si="279"/>
        <v>0</v>
      </c>
      <c r="AP268" s="40">
        <f t="shared" si="280"/>
        <v>0</v>
      </c>
      <c r="AQ268" s="44">
        <f t="shared" si="281"/>
        <v>363890.75623297557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>
        <v>260</v>
      </c>
      <c r="J269" s="212">
        <v>142897</v>
      </c>
      <c r="K269" s="217">
        <f t="shared" si="267"/>
        <v>549.60384615384612</v>
      </c>
      <c r="L269" s="34">
        <f t="shared" si="260"/>
        <v>260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601.30495309431694</v>
      </c>
      <c r="N269" s="57">
        <v>0</v>
      </c>
      <c r="O269" s="57">
        <v>0</v>
      </c>
      <c r="P269" s="61">
        <f t="shared" si="261"/>
        <v>260</v>
      </c>
      <c r="Q269" s="40">
        <f t="shared" si="268"/>
        <v>0</v>
      </c>
      <c r="R269" s="40">
        <f t="shared" si="269"/>
        <v>0</v>
      </c>
      <c r="S269" s="44">
        <f t="shared" si="270"/>
        <v>156339.28780452241</v>
      </c>
      <c r="T269" s="35">
        <f t="shared" si="271"/>
        <v>260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655.54486951399781</v>
      </c>
      <c r="V269" s="57">
        <v>0</v>
      </c>
      <c r="W269" s="57">
        <v>0</v>
      </c>
      <c r="X269" s="61">
        <f t="shared" si="262"/>
        <v>260</v>
      </c>
      <c r="Y269" s="40">
        <f t="shared" si="272"/>
        <v>0</v>
      </c>
      <c r="Z269" s="40">
        <f t="shared" si="273"/>
        <v>0</v>
      </c>
      <c r="AA269" s="44">
        <f t="shared" si="274"/>
        <v>170441.66607363944</v>
      </c>
      <c r="AB269" s="35">
        <f t="shared" si="275"/>
        <v>260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714.00952355882259</v>
      </c>
      <c r="AD269" s="57">
        <v>0</v>
      </c>
      <c r="AE269" s="57">
        <v>0</v>
      </c>
      <c r="AF269" s="61">
        <f t="shared" si="263"/>
        <v>260</v>
      </c>
      <c r="AG269" s="40">
        <f t="shared" si="276"/>
        <v>0</v>
      </c>
      <c r="AH269" s="40">
        <f t="shared" si="277"/>
        <v>0</v>
      </c>
      <c r="AI269" s="44">
        <f t="shared" si="278"/>
        <v>185642.47612529388</v>
      </c>
      <c r="AJ269" s="35">
        <f t="shared" si="264"/>
        <v>260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776.23339972394626</v>
      </c>
      <c r="AL269" s="57">
        <v>0</v>
      </c>
      <c r="AM269" s="57">
        <v>0</v>
      </c>
      <c r="AN269" s="61">
        <f t="shared" si="265"/>
        <v>260</v>
      </c>
      <c r="AO269" s="40">
        <f t="shared" si="279"/>
        <v>0</v>
      </c>
      <c r="AP269" s="40">
        <f t="shared" si="280"/>
        <v>0</v>
      </c>
      <c r="AQ269" s="44">
        <f t="shared" si="281"/>
        <v>201820.68392822603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>
        <v>28</v>
      </c>
      <c r="J270" s="212">
        <v>18600</v>
      </c>
      <c r="K270" s="217">
        <f t="shared" si="267"/>
        <v>664.28571428571433</v>
      </c>
      <c r="L270" s="34">
        <f t="shared" si="260"/>
        <v>28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728.24515807916589</v>
      </c>
      <c r="N270" s="57">
        <v>0</v>
      </c>
      <c r="O270" s="57">
        <v>0</v>
      </c>
      <c r="P270" s="61">
        <f t="shared" si="261"/>
        <v>28</v>
      </c>
      <c r="Q270" s="40">
        <f t="shared" si="268"/>
        <v>0</v>
      </c>
      <c r="R270" s="40">
        <f t="shared" si="269"/>
        <v>0</v>
      </c>
      <c r="S270" s="44">
        <f t="shared" si="270"/>
        <v>20390.864426216645</v>
      </c>
      <c r="T270" s="35">
        <f t="shared" si="271"/>
        <v>28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793.91097391582957</v>
      </c>
      <c r="V270" s="57">
        <v>0</v>
      </c>
      <c r="W270" s="57">
        <v>0</v>
      </c>
      <c r="X270" s="61">
        <f t="shared" si="262"/>
        <v>28</v>
      </c>
      <c r="Y270" s="40">
        <f t="shared" si="272"/>
        <v>0</v>
      </c>
      <c r="Z270" s="40">
        <f t="shared" si="273"/>
        <v>0</v>
      </c>
      <c r="AA270" s="44">
        <f t="shared" si="274"/>
        <v>22229.507269643229</v>
      </c>
      <c r="AB270" s="35">
        <f t="shared" si="275"/>
        <v>28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864.68899533616764</v>
      </c>
      <c r="AD270" s="57">
        <v>0</v>
      </c>
      <c r="AE270" s="57">
        <v>0</v>
      </c>
      <c r="AF270" s="61">
        <f t="shared" si="263"/>
        <v>28</v>
      </c>
      <c r="AG270" s="40">
        <f t="shared" si="276"/>
        <v>0</v>
      </c>
      <c r="AH270" s="40">
        <f t="shared" si="277"/>
        <v>0</v>
      </c>
      <c r="AI270" s="44">
        <f t="shared" si="278"/>
        <v>24211.291869412693</v>
      </c>
      <c r="AJ270" s="35">
        <f t="shared" si="264"/>
        <v>28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940.01497640349226</v>
      </c>
      <c r="AL270" s="57">
        <v>0</v>
      </c>
      <c r="AM270" s="57">
        <v>0</v>
      </c>
      <c r="AN270" s="61">
        <f t="shared" si="265"/>
        <v>28</v>
      </c>
      <c r="AO270" s="40">
        <f t="shared" si="279"/>
        <v>0</v>
      </c>
      <c r="AP270" s="40">
        <f t="shared" si="280"/>
        <v>0</v>
      </c>
      <c r="AQ270" s="44">
        <f t="shared" si="281"/>
        <v>26320.419339297783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>
        <v>81</v>
      </c>
      <c r="J271" s="212">
        <v>60917</v>
      </c>
      <c r="K271" s="217">
        <f t="shared" si="267"/>
        <v>752.06172839506178</v>
      </c>
      <c r="L271" s="34">
        <f t="shared" si="260"/>
        <v>81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824.47251311020796</v>
      </c>
      <c r="N271" s="57">
        <v>0</v>
      </c>
      <c r="O271" s="57">
        <v>0</v>
      </c>
      <c r="P271" s="61">
        <f t="shared" si="261"/>
        <v>81</v>
      </c>
      <c r="Q271" s="40">
        <f t="shared" si="268"/>
        <v>0</v>
      </c>
      <c r="R271" s="40">
        <f t="shared" si="269"/>
        <v>0</v>
      </c>
      <c r="S271" s="44">
        <f t="shared" si="270"/>
        <v>66782.27356192685</v>
      </c>
      <c r="T271" s="35">
        <f t="shared" si="271"/>
        <v>81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898.81514293432667</v>
      </c>
      <c r="V271" s="57">
        <v>0</v>
      </c>
      <c r="W271" s="57">
        <v>0</v>
      </c>
      <c r="X271" s="61">
        <f t="shared" si="262"/>
        <v>81</v>
      </c>
      <c r="Y271" s="40">
        <f t="shared" si="272"/>
        <v>0</v>
      </c>
      <c r="Z271" s="40">
        <f t="shared" si="273"/>
        <v>0</v>
      </c>
      <c r="AA271" s="44">
        <f t="shared" si="274"/>
        <v>72804.026577680459</v>
      </c>
      <c r="AB271" s="35">
        <f t="shared" si="275"/>
        <v>81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978.94548440794711</v>
      </c>
      <c r="AD271" s="57">
        <v>0</v>
      </c>
      <c r="AE271" s="57">
        <v>0</v>
      </c>
      <c r="AF271" s="61">
        <f t="shared" si="263"/>
        <v>81</v>
      </c>
      <c r="AG271" s="40">
        <f t="shared" si="276"/>
        <v>0</v>
      </c>
      <c r="AH271" s="40">
        <f t="shared" si="277"/>
        <v>0</v>
      </c>
      <c r="AI271" s="44">
        <f t="shared" si="278"/>
        <v>79294.584237043717</v>
      </c>
      <c r="AJ271" s="35">
        <f t="shared" si="264"/>
        <v>81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1064.2247344298441</v>
      </c>
      <c r="AL271" s="57">
        <v>0</v>
      </c>
      <c r="AM271" s="57">
        <v>0</v>
      </c>
      <c r="AN271" s="61">
        <f t="shared" si="265"/>
        <v>81</v>
      </c>
      <c r="AO271" s="40">
        <f t="shared" si="279"/>
        <v>0</v>
      </c>
      <c r="AP271" s="40">
        <f t="shared" si="280"/>
        <v>0</v>
      </c>
      <c r="AQ271" s="44">
        <f t="shared" si="281"/>
        <v>86202.20348881738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>
        <v>20</v>
      </c>
      <c r="J272" s="212">
        <v>18716</v>
      </c>
      <c r="K272" s="217">
        <f t="shared" si="267"/>
        <v>935.8</v>
      </c>
      <c r="L272" s="34">
        <f t="shared" si="260"/>
        <v>20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984.90373399814609</v>
      </c>
      <c r="N272" s="57">
        <v>0</v>
      </c>
      <c r="O272" s="57">
        <v>0</v>
      </c>
      <c r="P272" s="61">
        <f t="shared" si="261"/>
        <v>20</v>
      </c>
      <c r="Q272" s="40">
        <f t="shared" si="268"/>
        <v>0</v>
      </c>
      <c r="R272" s="40">
        <f t="shared" si="269"/>
        <v>0</v>
      </c>
      <c r="S272" s="44">
        <f t="shared" si="270"/>
        <v>19698.074679962923</v>
      </c>
      <c r="T272" s="35">
        <f t="shared" si="271"/>
        <v>20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1063.6777403166138</v>
      </c>
      <c r="V272" s="57">
        <v>0</v>
      </c>
      <c r="W272" s="57">
        <v>0</v>
      </c>
      <c r="X272" s="61">
        <f t="shared" si="262"/>
        <v>20</v>
      </c>
      <c r="Y272" s="40">
        <f t="shared" si="272"/>
        <v>0</v>
      </c>
      <c r="Z272" s="40">
        <f t="shared" si="273"/>
        <v>0</v>
      </c>
      <c r="AA272" s="44">
        <f t="shared" si="274"/>
        <v>21273.554806332279</v>
      </c>
      <c r="AB272" s="35">
        <f t="shared" si="275"/>
        <v>20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1147.6684755937658</v>
      </c>
      <c r="AD272" s="57">
        <v>0</v>
      </c>
      <c r="AE272" s="57">
        <v>0</v>
      </c>
      <c r="AF272" s="61">
        <f t="shared" si="263"/>
        <v>20</v>
      </c>
      <c r="AG272" s="40">
        <f t="shared" si="276"/>
        <v>0</v>
      </c>
      <c r="AH272" s="40">
        <f t="shared" si="277"/>
        <v>0</v>
      </c>
      <c r="AI272" s="44">
        <f t="shared" si="278"/>
        <v>22953.369511875317</v>
      </c>
      <c r="AJ272" s="35">
        <f t="shared" si="264"/>
        <v>20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1235.9527307792446</v>
      </c>
      <c r="AL272" s="57">
        <v>0</v>
      </c>
      <c r="AM272" s="57">
        <v>0</v>
      </c>
      <c r="AN272" s="61">
        <f t="shared" si="265"/>
        <v>20</v>
      </c>
      <c r="AO272" s="40">
        <f t="shared" si="279"/>
        <v>0</v>
      </c>
      <c r="AP272" s="40">
        <f t="shared" si="280"/>
        <v>0</v>
      </c>
      <c r="AQ272" s="44">
        <f t="shared" si="281"/>
        <v>24719.054615584893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>
        <v>4</v>
      </c>
      <c r="J273" s="212">
        <v>4653</v>
      </c>
      <c r="K273" s="217">
        <f t="shared" si="267"/>
        <v>1163.25</v>
      </c>
      <c r="L273" s="34">
        <f t="shared" si="260"/>
        <v>4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1224.2885964664924</v>
      </c>
      <c r="N273" s="57">
        <v>0</v>
      </c>
      <c r="O273" s="57">
        <v>0</v>
      </c>
      <c r="P273" s="61">
        <f t="shared" si="261"/>
        <v>4</v>
      </c>
      <c r="Q273" s="40">
        <f t="shared" si="268"/>
        <v>0</v>
      </c>
      <c r="R273" s="40">
        <f t="shared" si="269"/>
        <v>0</v>
      </c>
      <c r="S273" s="44">
        <f t="shared" si="270"/>
        <v>4897.1543858659697</v>
      </c>
      <c r="T273" s="35">
        <f t="shared" si="271"/>
        <v>4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1322.2089457397958</v>
      </c>
      <c r="V273" s="57">
        <v>0</v>
      </c>
      <c r="W273" s="57">
        <v>0</v>
      </c>
      <c r="X273" s="61">
        <f t="shared" si="262"/>
        <v>4</v>
      </c>
      <c r="Y273" s="40">
        <f t="shared" si="272"/>
        <v>0</v>
      </c>
      <c r="Z273" s="40">
        <f t="shared" si="273"/>
        <v>0</v>
      </c>
      <c r="AA273" s="44">
        <f t="shared" si="274"/>
        <v>5288.8357829591832</v>
      </c>
      <c r="AB273" s="35">
        <f t="shared" si="275"/>
        <v>4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1426.6139711844926</v>
      </c>
      <c r="AD273" s="57">
        <v>0</v>
      </c>
      <c r="AE273" s="57">
        <v>0</v>
      </c>
      <c r="AF273" s="61">
        <f t="shared" si="263"/>
        <v>4</v>
      </c>
      <c r="AG273" s="40">
        <f t="shared" si="276"/>
        <v>0</v>
      </c>
      <c r="AH273" s="40">
        <f t="shared" si="277"/>
        <v>0</v>
      </c>
      <c r="AI273" s="44">
        <f t="shared" si="278"/>
        <v>5706.4558847379703</v>
      </c>
      <c r="AJ273" s="35">
        <f t="shared" si="264"/>
        <v>4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1536.3560740317976</v>
      </c>
      <c r="AL273" s="57">
        <v>0</v>
      </c>
      <c r="AM273" s="57">
        <v>0</v>
      </c>
      <c r="AN273" s="61">
        <f t="shared" si="265"/>
        <v>4</v>
      </c>
      <c r="AO273" s="40">
        <f t="shared" si="279"/>
        <v>0</v>
      </c>
      <c r="AP273" s="40">
        <f t="shared" si="280"/>
        <v>0</v>
      </c>
      <c r="AQ273" s="44">
        <f t="shared" si="281"/>
        <v>6145.4242961271902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>
        <v>1</v>
      </c>
      <c r="J274" s="212">
        <v>1155</v>
      </c>
      <c r="K274" s="217">
        <f t="shared" si="267"/>
        <v>1155</v>
      </c>
      <c r="L274" s="34">
        <f t="shared" si="260"/>
        <v>1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1215.6056986192125</v>
      </c>
      <c r="N274" s="57">
        <v>0</v>
      </c>
      <c r="O274" s="57">
        <v>0</v>
      </c>
      <c r="P274" s="61">
        <f t="shared" si="261"/>
        <v>1</v>
      </c>
      <c r="Q274" s="40">
        <f t="shared" si="268"/>
        <v>0</v>
      </c>
      <c r="R274" s="40">
        <f t="shared" si="269"/>
        <v>0</v>
      </c>
      <c r="S274" s="44">
        <f t="shared" si="270"/>
        <v>1215.6056986192125</v>
      </c>
      <c r="T274" s="35">
        <f t="shared" si="271"/>
        <v>1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1312.8315773302941</v>
      </c>
      <c r="V274" s="57">
        <v>0</v>
      </c>
      <c r="W274" s="57">
        <v>0</v>
      </c>
      <c r="X274" s="61">
        <f t="shared" si="262"/>
        <v>1</v>
      </c>
      <c r="Y274" s="40">
        <f t="shared" si="272"/>
        <v>0</v>
      </c>
      <c r="Z274" s="40">
        <f t="shared" si="273"/>
        <v>0</v>
      </c>
      <c r="AA274" s="44">
        <f t="shared" si="274"/>
        <v>1312.8315773302941</v>
      </c>
      <c r="AB274" s="35">
        <f t="shared" si="275"/>
        <v>1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1416.4961416016242</v>
      </c>
      <c r="AD274" s="57">
        <v>0</v>
      </c>
      <c r="AE274" s="57">
        <v>0</v>
      </c>
      <c r="AF274" s="61">
        <f t="shared" si="263"/>
        <v>1</v>
      </c>
      <c r="AG274" s="40">
        <f t="shared" si="276"/>
        <v>0</v>
      </c>
      <c r="AH274" s="40">
        <f t="shared" si="277"/>
        <v>0</v>
      </c>
      <c r="AI274" s="44">
        <f t="shared" si="278"/>
        <v>1416.4961416016242</v>
      </c>
      <c r="AJ274" s="35">
        <f t="shared" si="264"/>
        <v>1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1525.4599316627782</v>
      </c>
      <c r="AL274" s="57">
        <v>0</v>
      </c>
      <c r="AM274" s="57">
        <v>0</v>
      </c>
      <c r="AN274" s="61">
        <f t="shared" si="265"/>
        <v>1</v>
      </c>
      <c r="AO274" s="40">
        <f t="shared" si="279"/>
        <v>0</v>
      </c>
      <c r="AP274" s="40">
        <f t="shared" si="280"/>
        <v>0</v>
      </c>
      <c r="AQ274" s="44">
        <f t="shared" si="281"/>
        <v>1525.4599316627782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756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>
        <v>149755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5005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1703989</v>
      </c>
      <c r="K280" s="41">
        <f>IFERROR(J280/I280,"")</f>
        <v>340.45734265734268</v>
      </c>
      <c r="L280" s="41">
        <f>SUM(L260:L279)</f>
        <v>5005</v>
      </c>
      <c r="M280" s="41">
        <f>IFERROR(S280/P280,0)</f>
        <v>339.5796790227426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5005</v>
      </c>
      <c r="Q280" s="41">
        <f t="shared" si="283"/>
        <v>0</v>
      </c>
      <c r="R280" s="41">
        <f t="shared" si="283"/>
        <v>0</v>
      </c>
      <c r="S280" s="45">
        <f t="shared" si="283"/>
        <v>1699596.2935088268</v>
      </c>
      <c r="T280" s="41">
        <f t="shared" si="283"/>
        <v>5005</v>
      </c>
      <c r="U280" s="41">
        <f>IFERROR(AA280/X280,0)</f>
        <v>370.15770999395244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5005</v>
      </c>
      <c r="Y280" s="41">
        <f t="shared" si="284"/>
        <v>0</v>
      </c>
      <c r="Z280" s="41">
        <f t="shared" si="284"/>
        <v>0</v>
      </c>
      <c r="AA280" s="45">
        <f t="shared" si="284"/>
        <v>1852639.338519732</v>
      </c>
      <c r="AB280" s="41">
        <f t="shared" si="284"/>
        <v>5005</v>
      </c>
      <c r="AC280" s="41">
        <f>IFERROR(AI280/AF280,0)</f>
        <v>403.1125870796717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5005</v>
      </c>
      <c r="AG280" s="41">
        <f t="shared" si="285"/>
        <v>0</v>
      </c>
      <c r="AH280" s="41">
        <f t="shared" si="285"/>
        <v>0</v>
      </c>
      <c r="AI280" s="45">
        <f t="shared" si="285"/>
        <v>2017578.4983337568</v>
      </c>
      <c r="AJ280" s="41">
        <f t="shared" si="285"/>
        <v>5005</v>
      </c>
      <c r="AK280" s="41">
        <f>IFERROR(AQ280/AN280,0)</f>
        <v>438.18056358513286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5005</v>
      </c>
      <c r="AO280" s="41">
        <f t="shared" si="286"/>
        <v>0</v>
      </c>
      <c r="AP280" s="41">
        <f t="shared" si="286"/>
        <v>0</v>
      </c>
      <c r="AQ280" s="45">
        <f t="shared" si="286"/>
        <v>2193093.72074359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2028553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1942935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1929814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2076479.8640000001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328956.70649117325</v>
      </c>
      <c r="T282" s="39"/>
      <c r="U282" s="39"/>
      <c r="V282" s="53"/>
      <c r="W282" s="53"/>
      <c r="X282" s="110"/>
      <c r="Y282" s="39"/>
      <c r="Z282" s="39"/>
      <c r="AA282" s="54">
        <f>AA281-AA280</f>
        <v>90295.661480267998</v>
      </c>
      <c r="AB282" s="39"/>
      <c r="AC282" s="53"/>
      <c r="AD282" s="53"/>
      <c r="AE282" s="110"/>
      <c r="AF282" s="39"/>
      <c r="AG282" s="39"/>
      <c r="AH282" s="39"/>
      <c r="AI282" s="54">
        <f>AI281-AI280</f>
        <v>-87764.498333756812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-116613.85674358997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6" t="s">
        <v>733</v>
      </c>
      <c r="E286" s="238"/>
      <c r="F286" s="236" t="s">
        <v>602</v>
      </c>
      <c r="G286" s="237"/>
      <c r="H286" s="237"/>
      <c r="I286" s="237"/>
      <c r="J286" s="237"/>
      <c r="K286" s="238"/>
      <c r="L286" s="237" t="s">
        <v>1</v>
      </c>
      <c r="M286" s="237"/>
      <c r="N286" s="237"/>
      <c r="O286" s="237"/>
      <c r="P286" s="237"/>
      <c r="Q286" s="237"/>
      <c r="R286" s="237"/>
      <c r="S286" s="238"/>
      <c r="T286" s="236" t="s">
        <v>2</v>
      </c>
      <c r="U286" s="237"/>
      <c r="V286" s="237"/>
      <c r="W286" s="237"/>
      <c r="X286" s="237"/>
      <c r="Y286" s="237"/>
      <c r="Z286" s="237"/>
      <c r="AA286" s="238"/>
      <c r="AB286" s="236" t="s">
        <v>3</v>
      </c>
      <c r="AC286" s="237"/>
      <c r="AD286" s="237"/>
      <c r="AE286" s="237"/>
      <c r="AF286" s="237"/>
      <c r="AG286" s="237"/>
      <c r="AH286" s="237"/>
      <c r="AI286" s="238"/>
      <c r="AJ286" s="236" t="s">
        <v>4</v>
      </c>
      <c r="AK286" s="237"/>
      <c r="AL286" s="237"/>
      <c r="AM286" s="237"/>
      <c r="AN286" s="237"/>
      <c r="AO286" s="237"/>
      <c r="AP286" s="237"/>
      <c r="AQ286" s="238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6" t="s">
        <v>733</v>
      </c>
      <c r="E314" s="238"/>
      <c r="F314" s="236" t="s">
        <v>602</v>
      </c>
      <c r="G314" s="237"/>
      <c r="H314" s="237"/>
      <c r="I314" s="237"/>
      <c r="J314" s="237"/>
      <c r="K314" s="238"/>
      <c r="L314" s="237" t="s">
        <v>1</v>
      </c>
      <c r="M314" s="237"/>
      <c r="N314" s="237"/>
      <c r="O314" s="237"/>
      <c r="P314" s="237"/>
      <c r="Q314" s="237"/>
      <c r="R314" s="237"/>
      <c r="S314" s="238"/>
      <c r="T314" s="236" t="s">
        <v>2</v>
      </c>
      <c r="U314" s="237"/>
      <c r="V314" s="237"/>
      <c r="W314" s="237"/>
      <c r="X314" s="237"/>
      <c r="Y314" s="237"/>
      <c r="Z314" s="237"/>
      <c r="AA314" s="238"/>
      <c r="AB314" s="236" t="s">
        <v>3</v>
      </c>
      <c r="AC314" s="237"/>
      <c r="AD314" s="237"/>
      <c r="AE314" s="237"/>
      <c r="AF314" s="237"/>
      <c r="AG314" s="237"/>
      <c r="AH314" s="237"/>
      <c r="AI314" s="238"/>
      <c r="AJ314" s="236" t="s">
        <v>4</v>
      </c>
      <c r="AK314" s="237"/>
      <c r="AL314" s="237"/>
      <c r="AM314" s="237"/>
      <c r="AN314" s="237"/>
      <c r="AO314" s="237"/>
      <c r="AP314" s="237"/>
      <c r="AQ314" s="238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6" t="s">
        <v>733</v>
      </c>
      <c r="E342" s="238"/>
      <c r="F342" s="236" t="s">
        <v>602</v>
      </c>
      <c r="G342" s="237"/>
      <c r="H342" s="237"/>
      <c r="I342" s="237"/>
      <c r="J342" s="237"/>
      <c r="K342" s="238"/>
      <c r="L342" s="237" t="s">
        <v>1</v>
      </c>
      <c r="M342" s="237"/>
      <c r="N342" s="237"/>
      <c r="O342" s="237"/>
      <c r="P342" s="237"/>
      <c r="Q342" s="237"/>
      <c r="R342" s="237"/>
      <c r="S342" s="238"/>
      <c r="T342" s="236" t="s">
        <v>2</v>
      </c>
      <c r="U342" s="237"/>
      <c r="V342" s="237"/>
      <c r="W342" s="237"/>
      <c r="X342" s="237"/>
      <c r="Y342" s="237"/>
      <c r="Z342" s="237"/>
      <c r="AA342" s="238"/>
      <c r="AB342" s="236" t="s">
        <v>3</v>
      </c>
      <c r="AC342" s="237"/>
      <c r="AD342" s="237"/>
      <c r="AE342" s="237"/>
      <c r="AF342" s="237"/>
      <c r="AG342" s="237"/>
      <c r="AH342" s="237"/>
      <c r="AI342" s="238"/>
      <c r="AJ342" s="236" t="s">
        <v>4</v>
      </c>
      <c r="AK342" s="237"/>
      <c r="AL342" s="237"/>
      <c r="AM342" s="237"/>
      <c r="AN342" s="237"/>
      <c r="AO342" s="237"/>
      <c r="AP342" s="237"/>
      <c r="AQ342" s="238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6" t="s">
        <v>733</v>
      </c>
      <c r="E370" s="238"/>
      <c r="F370" s="236" t="s">
        <v>602</v>
      </c>
      <c r="G370" s="237"/>
      <c r="H370" s="237"/>
      <c r="I370" s="237"/>
      <c r="J370" s="237"/>
      <c r="K370" s="238"/>
      <c r="L370" s="237" t="s">
        <v>1</v>
      </c>
      <c r="M370" s="237"/>
      <c r="N370" s="237"/>
      <c r="O370" s="237"/>
      <c r="P370" s="237"/>
      <c r="Q370" s="237"/>
      <c r="R370" s="237"/>
      <c r="S370" s="238"/>
      <c r="T370" s="236" t="s">
        <v>2</v>
      </c>
      <c r="U370" s="237"/>
      <c r="V370" s="237"/>
      <c r="W370" s="237"/>
      <c r="X370" s="237"/>
      <c r="Y370" s="237"/>
      <c r="Z370" s="237"/>
      <c r="AA370" s="238"/>
      <c r="AB370" s="236" t="s">
        <v>3</v>
      </c>
      <c r="AC370" s="237"/>
      <c r="AD370" s="237"/>
      <c r="AE370" s="237"/>
      <c r="AF370" s="237"/>
      <c r="AG370" s="237"/>
      <c r="AH370" s="237"/>
      <c r="AI370" s="238"/>
      <c r="AJ370" s="236" t="s">
        <v>4</v>
      </c>
      <c r="AK370" s="237"/>
      <c r="AL370" s="237"/>
      <c r="AM370" s="237"/>
      <c r="AN370" s="237"/>
      <c r="AO370" s="237"/>
      <c r="AP370" s="237"/>
      <c r="AQ370" s="238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6" t="s">
        <v>733</v>
      </c>
      <c r="E398" s="238"/>
      <c r="F398" s="236" t="s">
        <v>602</v>
      </c>
      <c r="G398" s="237"/>
      <c r="H398" s="237"/>
      <c r="I398" s="237"/>
      <c r="J398" s="237"/>
      <c r="K398" s="238"/>
      <c r="L398" s="237" t="s">
        <v>1</v>
      </c>
      <c r="M398" s="237"/>
      <c r="N398" s="237"/>
      <c r="O398" s="237"/>
      <c r="P398" s="237"/>
      <c r="Q398" s="237"/>
      <c r="R398" s="237"/>
      <c r="S398" s="238"/>
      <c r="T398" s="236" t="s">
        <v>2</v>
      </c>
      <c r="U398" s="237"/>
      <c r="V398" s="237"/>
      <c r="W398" s="237"/>
      <c r="X398" s="237"/>
      <c r="Y398" s="237"/>
      <c r="Z398" s="237"/>
      <c r="AA398" s="238"/>
      <c r="AB398" s="236" t="s">
        <v>3</v>
      </c>
      <c r="AC398" s="237"/>
      <c r="AD398" s="237"/>
      <c r="AE398" s="237"/>
      <c r="AF398" s="237"/>
      <c r="AG398" s="237"/>
      <c r="AH398" s="237"/>
      <c r="AI398" s="238"/>
      <c r="AJ398" s="236" t="s">
        <v>4</v>
      </c>
      <c r="AK398" s="237"/>
      <c r="AL398" s="237"/>
      <c r="AM398" s="237"/>
      <c r="AN398" s="237"/>
      <c r="AO398" s="237"/>
      <c r="AP398" s="237"/>
      <c r="AQ398" s="238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6" t="s">
        <v>733</v>
      </c>
      <c r="E426" s="238"/>
      <c r="F426" s="236" t="s">
        <v>602</v>
      </c>
      <c r="G426" s="237"/>
      <c r="H426" s="237"/>
      <c r="I426" s="237"/>
      <c r="J426" s="237"/>
      <c r="K426" s="238"/>
      <c r="L426" s="237" t="s">
        <v>1</v>
      </c>
      <c r="M426" s="237"/>
      <c r="N426" s="237"/>
      <c r="O426" s="237"/>
      <c r="P426" s="237"/>
      <c r="Q426" s="237"/>
      <c r="R426" s="237"/>
      <c r="S426" s="238"/>
      <c r="T426" s="236" t="s">
        <v>2</v>
      </c>
      <c r="U426" s="237"/>
      <c r="V426" s="237"/>
      <c r="W426" s="237"/>
      <c r="X426" s="237"/>
      <c r="Y426" s="237"/>
      <c r="Z426" s="237"/>
      <c r="AA426" s="238"/>
      <c r="AB426" s="236" t="s">
        <v>3</v>
      </c>
      <c r="AC426" s="237"/>
      <c r="AD426" s="237"/>
      <c r="AE426" s="237"/>
      <c r="AF426" s="237"/>
      <c r="AG426" s="237"/>
      <c r="AH426" s="237"/>
      <c r="AI426" s="238"/>
      <c r="AJ426" s="236" t="s">
        <v>4</v>
      </c>
      <c r="AK426" s="237"/>
      <c r="AL426" s="237"/>
      <c r="AM426" s="237"/>
      <c r="AN426" s="237"/>
      <c r="AO426" s="237"/>
      <c r="AP426" s="237"/>
      <c r="AQ426" s="238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6" t="s">
        <v>733</v>
      </c>
      <c r="E454" s="238"/>
      <c r="F454" s="236" t="s">
        <v>602</v>
      </c>
      <c r="G454" s="237"/>
      <c r="H454" s="237"/>
      <c r="I454" s="237"/>
      <c r="J454" s="237"/>
      <c r="K454" s="238"/>
      <c r="L454" s="237" t="s">
        <v>1</v>
      </c>
      <c r="M454" s="237"/>
      <c r="N454" s="237"/>
      <c r="O454" s="237"/>
      <c r="P454" s="237"/>
      <c r="Q454" s="237"/>
      <c r="R454" s="237"/>
      <c r="S454" s="238"/>
      <c r="T454" s="236" t="s">
        <v>2</v>
      </c>
      <c r="U454" s="237"/>
      <c r="V454" s="237"/>
      <c r="W454" s="237"/>
      <c r="X454" s="237"/>
      <c r="Y454" s="237"/>
      <c r="Z454" s="237"/>
      <c r="AA454" s="238"/>
      <c r="AB454" s="236" t="s">
        <v>3</v>
      </c>
      <c r="AC454" s="237"/>
      <c r="AD454" s="237"/>
      <c r="AE454" s="237"/>
      <c r="AF454" s="237"/>
      <c r="AG454" s="237"/>
      <c r="AH454" s="237"/>
      <c r="AI454" s="238"/>
      <c r="AJ454" s="236" t="s">
        <v>4</v>
      </c>
      <c r="AK454" s="237"/>
      <c r="AL454" s="237"/>
      <c r="AM454" s="237"/>
      <c r="AN454" s="237"/>
      <c r="AO454" s="237"/>
      <c r="AP454" s="237"/>
      <c r="AQ454" s="238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6" t="s">
        <v>733</v>
      </c>
      <c r="E482" s="238"/>
      <c r="F482" s="236" t="s">
        <v>602</v>
      </c>
      <c r="G482" s="237"/>
      <c r="H482" s="237"/>
      <c r="I482" s="237"/>
      <c r="J482" s="237"/>
      <c r="K482" s="238"/>
      <c r="L482" s="237" t="s">
        <v>1</v>
      </c>
      <c r="M482" s="237"/>
      <c r="N482" s="237"/>
      <c r="O482" s="237"/>
      <c r="P482" s="237"/>
      <c r="Q482" s="237"/>
      <c r="R482" s="237"/>
      <c r="S482" s="238"/>
      <c r="T482" s="236" t="s">
        <v>2</v>
      </c>
      <c r="U482" s="237"/>
      <c r="V482" s="237"/>
      <c r="W482" s="237"/>
      <c r="X482" s="237"/>
      <c r="Y482" s="237"/>
      <c r="Z482" s="237"/>
      <c r="AA482" s="238"/>
      <c r="AB482" s="236" t="s">
        <v>3</v>
      </c>
      <c r="AC482" s="237"/>
      <c r="AD482" s="237"/>
      <c r="AE482" s="237"/>
      <c r="AF482" s="237"/>
      <c r="AG482" s="237"/>
      <c r="AH482" s="237"/>
      <c r="AI482" s="238"/>
      <c r="AJ482" s="236" t="s">
        <v>4</v>
      </c>
      <c r="AK482" s="237"/>
      <c r="AL482" s="237"/>
      <c r="AM482" s="237"/>
      <c r="AN482" s="237"/>
      <c r="AO482" s="237"/>
      <c r="AP482" s="237"/>
      <c r="AQ482" s="238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9SJpZ6Aw81B51wfuAAyF2rfxteP6od/u1ZAsyPPJzwYQxN7AP3gkwPEnjDFL/hq/Ajcp/gdp3N976JfAo36adg==" saltValue="1e+sE4fwyzpZIiWtB8OvRQ==" spinCount="100000" sheet="1" objects="1" scenarios="1"/>
  <mergeCells count="130"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Defence and Military Veterans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19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42671.528723495372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NAT_HRBP__42671.5287234954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HRBP-Vote19.xlsx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6AF249-4855-4011-AC1E-B976B544EB53}">
  <ds:schemaRefs>
    <ds:schemaRef ds:uri="http://schemas.microsoft.com/sharepoint/v3"/>
    <ds:schemaRef ds:uri="http://purl.org/dc/dcmitype/"/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df7ca258-5e24-45de-bd31-dbc76bc6765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Ayanda Sikhosana</cp:lastModifiedBy>
  <cp:lastPrinted>2016-06-15T13:27:17Z</cp:lastPrinted>
  <dcterms:created xsi:type="dcterms:W3CDTF">2013-04-11T08:48:33Z</dcterms:created>
  <dcterms:modified xsi:type="dcterms:W3CDTF">2016-10-28T10:42:09Z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